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c\Desktop\碳达峰课件\"/>
    </mc:Choice>
  </mc:AlternateContent>
  <xr:revisionPtr revIDLastSave="0" documentId="13_ncr:1_{ABCC70D9-4E30-4C9C-BABC-C40F76CE83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2" r:id="rId1"/>
    <sheet name="相对年份" sheetId="3" state="hidden" r:id="rId2"/>
    <sheet name="GDP指数" sheetId="5" state="hidden" r:id="rId3"/>
    <sheet name="改革开放40年" sheetId="9" state="hidden" r:id="rId4"/>
  </sheets>
  <externalReferences>
    <externalReference r:id="rId5"/>
    <externalReference r:id="rId6"/>
  </externalReferences>
  <definedNames>
    <definedName name="\I">#REF!</definedName>
    <definedName name="\J">#REF!</definedName>
    <definedName name="\P">#REF!</definedName>
    <definedName name="\w">#REF!</definedName>
    <definedName name="_1DealsMAVCPMJVExt">'[1]1DealsMAVCPMJVExt'!$A$1:$S$4361</definedName>
    <definedName name="_1tradebloc" localSheetId="3">#REF!</definedName>
    <definedName name="_1tradebloc">#REF!</definedName>
    <definedName name="_2AFGearingRatios" localSheetId="3">#REF!</definedName>
    <definedName name="_2AFGearingRatios">#REF!</definedName>
    <definedName name="_2RAWAssetFinancing" localSheetId="3">#REF!</definedName>
    <definedName name="_2RAWAssetFinancing">#REF!</definedName>
    <definedName name="_2RAWEquityProviders">#REF!</definedName>
    <definedName name="_2RAWSellers">#REF!</definedName>
    <definedName name="aa">'[2]Oil Consumption – barrels'!#REF!</definedName>
    <definedName name="color_table" localSheetId="3">#REF!</definedName>
    <definedName name="color_table">#REF!</definedName>
    <definedName name="color1" localSheetId="3">#REF!</definedName>
    <definedName name="color1">#REF!</definedName>
    <definedName name="color10" localSheetId="3">#REF!</definedName>
    <definedName name="color10">#REF!</definedName>
    <definedName name="color2">#REF!</definedName>
    <definedName name="color3">#REF!</definedName>
    <definedName name="color4">#REF!</definedName>
    <definedName name="color5">#REF!</definedName>
    <definedName name="color6">#REF!</definedName>
    <definedName name="color7">#REF!</definedName>
    <definedName name="color8">#REF!</definedName>
    <definedName name="color9">#REF!</definedName>
    <definedName name="country">#REF!</definedName>
    <definedName name="D126757F_8C22_4332_AE16_6A56D0626CD4_Sheet1__2__图表_6_ChartType" hidden="1">4</definedName>
    <definedName name="D126757F_8C22_4332_AE16_6A56D0626CD4_Sheet1__2__图表_6_distributionSingle" hidden="1">FALSE</definedName>
    <definedName name="D126757F_8C22_4332_AE16_6A56D0626CD4_Sheet1__2__图表_6_HorAxisGridlines" hidden="1">FALSE</definedName>
    <definedName name="D126757F_8C22_4332_AE16_6A56D0626CD4_Sheet1__2__图表_6_VerAxisGridlines" hidden="1">FALSE</definedName>
    <definedName name="D126757F_8C22_4332_AE16_6A56D0626CD4_Sheet1_图表_2_ChartType" hidden="1">2</definedName>
    <definedName name="D126757F_8C22_4332_AE16_6A56D0626CD4_Sheet1_图表_2_distributionSingle" hidden="1">FALSE</definedName>
    <definedName name="D126757F_8C22_4332_AE16_6A56D0626CD4_Sheet1_图表_2_HorAxisGridlines" hidden="1">FALSE</definedName>
    <definedName name="D126757F_8C22_4332_AE16_6A56D0626CD4_Sheet1_图表_2_VerAxisGridlines" hidden="1">FALSE</definedName>
    <definedName name="equityproviders">#REF!</definedName>
    <definedName name="INIT">#REF!</definedName>
    <definedName name="LEAP">#REF!</definedName>
    <definedName name="NONLEAP">#REF!</definedName>
    <definedName name="Print1">#REF!</definedName>
    <definedName name="renewablefinancing_QueryADV">#REF!</definedName>
    <definedName name="sector">#REF!</definedName>
    <definedName name="valuevx">42.314159</definedName>
    <definedName name="ww" localSheetId="3">#REF!</definedName>
    <definedName name="ww">#REF!</definedName>
    <definedName name="www" localSheetId="3">#REF!</definedName>
    <definedName name="www">#REF!</definedName>
    <definedName name="喂喂喂" localSheetId="3">'[2]Oil Consumption – barrels'!#REF!</definedName>
    <definedName name="喂喂喂">'[2]Oil Consumption – barrels'!#REF!</definedName>
    <definedName name="我" localSheetId="3">#REF!</definedName>
    <definedName name="我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2" i="9" l="1"/>
  <c r="Q62" i="9"/>
  <c r="R62" i="9"/>
  <c r="O62" i="9"/>
  <c r="F12" i="9" l="1"/>
  <c r="F11" i="9"/>
  <c r="F10" i="9"/>
  <c r="F9" i="9"/>
  <c r="F8" i="9"/>
  <c r="F7" i="9"/>
  <c r="F6" i="9"/>
  <c r="F5" i="9"/>
  <c r="G5" i="9" s="1"/>
  <c r="H5" i="9" s="1"/>
  <c r="F4" i="9"/>
  <c r="F3" i="9"/>
  <c r="G3" i="9" s="1"/>
  <c r="H3" i="9" s="1"/>
  <c r="G6" i="9" l="1"/>
  <c r="H6" i="9" s="1"/>
  <c r="G11" i="9"/>
  <c r="H11" i="9" s="1"/>
  <c r="G7" i="9"/>
  <c r="H7" i="9" s="1"/>
  <c r="J7" i="9" s="1"/>
  <c r="O7" i="9" s="1"/>
  <c r="G8" i="9"/>
  <c r="H8" i="9" s="1"/>
  <c r="I8" i="9" s="1"/>
  <c r="G9" i="9"/>
  <c r="H9" i="9" s="1"/>
  <c r="J9" i="9" s="1"/>
  <c r="O9" i="9" s="1"/>
  <c r="G10" i="9"/>
  <c r="H10" i="9" s="1"/>
  <c r="J10" i="9" s="1"/>
  <c r="O10" i="9" s="1"/>
  <c r="G4" i="9"/>
  <c r="H4" i="9" s="1"/>
  <c r="K4" i="9" s="1"/>
  <c r="P4" i="9" s="1"/>
  <c r="G12" i="9"/>
  <c r="H12" i="9" s="1"/>
  <c r="J12" i="9" s="1"/>
  <c r="O12" i="9" s="1"/>
  <c r="F14" i="9"/>
  <c r="P53" i="9" s="1"/>
  <c r="I5" i="9"/>
  <c r="L5" i="9"/>
  <c r="Q5" i="9" s="1"/>
  <c r="K5" i="9"/>
  <c r="P5" i="9" s="1"/>
  <c r="J5" i="9"/>
  <c r="O5" i="9" s="1"/>
  <c r="K9" i="9"/>
  <c r="P9" i="9" s="1"/>
  <c r="I6" i="9"/>
  <c r="L6" i="9"/>
  <c r="Q6" i="9" s="1"/>
  <c r="K6" i="9"/>
  <c r="P6" i="9" s="1"/>
  <c r="J6" i="9"/>
  <c r="O6" i="9" s="1"/>
  <c r="I3" i="9"/>
  <c r="M3" i="9" s="1"/>
  <c r="J3" i="9"/>
  <c r="L3" i="9"/>
  <c r="K3" i="9"/>
  <c r="L7" i="9"/>
  <c r="Q7" i="9" s="1"/>
  <c r="K7" i="9"/>
  <c r="P7" i="9" s="1"/>
  <c r="I11" i="9"/>
  <c r="L11" i="9"/>
  <c r="Q11" i="9" s="1"/>
  <c r="K11" i="9"/>
  <c r="P11" i="9" s="1"/>
  <c r="J11" i="9"/>
  <c r="O11" i="9" s="1"/>
  <c r="J4" i="9"/>
  <c r="O4" i="9" s="1"/>
  <c r="L8" i="9"/>
  <c r="Q8" i="9" s="1"/>
  <c r="K8" i="9"/>
  <c r="P8" i="9" s="1"/>
  <c r="J8" i="9"/>
  <c r="O8" i="9" s="1"/>
  <c r="K12" i="9" l="1"/>
  <c r="P12" i="9" s="1"/>
  <c r="K10" i="9"/>
  <c r="P10" i="9" s="1"/>
  <c r="L10" i="9"/>
  <c r="Q10" i="9" s="1"/>
  <c r="I10" i="9"/>
  <c r="M10" i="9" s="1"/>
  <c r="L4" i="9"/>
  <c r="Q4" i="9" s="1"/>
  <c r="I7" i="9"/>
  <c r="L12" i="9"/>
  <c r="Q12" i="9" s="1"/>
  <c r="L9" i="9"/>
  <c r="Q9" i="9" s="1"/>
  <c r="I12" i="9"/>
  <c r="I4" i="9"/>
  <c r="N4" i="9" s="1"/>
  <c r="I9" i="9"/>
  <c r="N9" i="9" s="1"/>
  <c r="P55" i="9"/>
  <c r="P56" i="9"/>
  <c r="P54" i="9"/>
  <c r="P57" i="9"/>
  <c r="M8" i="9"/>
  <c r="N8" i="9"/>
  <c r="M11" i="9"/>
  <c r="N11" i="9"/>
  <c r="N12" i="9"/>
  <c r="M4" i="9"/>
  <c r="M7" i="9"/>
  <c r="N7" i="9"/>
  <c r="M6" i="9"/>
  <c r="N6" i="9"/>
  <c r="M5" i="9"/>
  <c r="N5" i="9"/>
  <c r="M12" i="9" l="1"/>
  <c r="M9" i="9"/>
  <c r="N10" i="9"/>
  <c r="F49" i="3" l="1"/>
  <c r="G49" i="3"/>
  <c r="F44" i="3" l="1"/>
  <c r="G44" i="3"/>
  <c r="E45" i="3"/>
  <c r="E44" i="3"/>
  <c r="D44" i="3" l="1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H18" i="3" l="1"/>
  <c r="I18" i="3" s="1"/>
  <c r="H26" i="3"/>
  <c r="I26" i="3" s="1"/>
  <c r="H34" i="3"/>
  <c r="I34" i="3" s="1"/>
  <c r="H10" i="3"/>
  <c r="I10" i="3" s="1"/>
  <c r="L10" i="3" s="1"/>
  <c r="H38" i="3"/>
  <c r="I38" i="3" s="1"/>
  <c r="L38" i="3" s="1"/>
  <c r="H6" i="3"/>
  <c r="I6" i="3" s="1"/>
  <c r="M6" i="3" s="1"/>
  <c r="H39" i="3"/>
  <c r="I39" i="3" s="1"/>
  <c r="L39" i="3" s="1"/>
  <c r="H30" i="3"/>
  <c r="I30" i="3" s="1"/>
  <c r="L30" i="3" s="1"/>
  <c r="H23" i="3"/>
  <c r="I23" i="3" s="1"/>
  <c r="L23" i="3" s="1"/>
  <c r="H14" i="3"/>
  <c r="I14" i="3" s="1"/>
  <c r="H7" i="3"/>
  <c r="I7" i="3" s="1"/>
  <c r="M7" i="3" s="1"/>
  <c r="T7" i="3" s="1"/>
  <c r="H15" i="3"/>
  <c r="I15" i="3" s="1"/>
  <c r="M15" i="3" s="1"/>
  <c r="H31" i="3"/>
  <c r="I31" i="3" s="1"/>
  <c r="L31" i="3" s="1"/>
  <c r="H22" i="3"/>
  <c r="I22" i="3" s="1"/>
  <c r="L22" i="3" s="1"/>
  <c r="S22" i="3" s="1"/>
  <c r="H42" i="3"/>
  <c r="I42" i="3" s="1"/>
  <c r="K57" i="3"/>
  <c r="G43" i="3"/>
  <c r="F57" i="3"/>
  <c r="F61" i="3" s="1"/>
  <c r="H19" i="3"/>
  <c r="I19" i="3" s="1"/>
  <c r="M19" i="3" s="1"/>
  <c r="T19" i="3" s="1"/>
  <c r="H35" i="3"/>
  <c r="I35" i="3" s="1"/>
  <c r="J35" i="3" s="1"/>
  <c r="H27" i="3"/>
  <c r="I27" i="3" s="1"/>
  <c r="M27" i="3" s="1"/>
  <c r="T27" i="3" s="1"/>
  <c r="H3" i="3"/>
  <c r="I3" i="3" s="1"/>
  <c r="H4" i="3"/>
  <c r="I4" i="3" s="1"/>
  <c r="M4" i="3" s="1"/>
  <c r="H8" i="3"/>
  <c r="I8" i="3" s="1"/>
  <c r="J8" i="3" s="1"/>
  <c r="H12" i="3"/>
  <c r="I12" i="3" s="1"/>
  <c r="L12" i="3" s="1"/>
  <c r="S12" i="3" s="1"/>
  <c r="H16" i="3"/>
  <c r="I16" i="3" s="1"/>
  <c r="L16" i="3" s="1"/>
  <c r="H20" i="3"/>
  <c r="I20" i="3" s="1"/>
  <c r="M20" i="3" s="1"/>
  <c r="H24" i="3"/>
  <c r="I24" i="3" s="1"/>
  <c r="M24" i="3" s="1"/>
  <c r="H28" i="3"/>
  <c r="I28" i="3" s="1"/>
  <c r="L28" i="3" s="1"/>
  <c r="H32" i="3"/>
  <c r="I32" i="3" s="1"/>
  <c r="M32" i="3" s="1"/>
  <c r="H36" i="3"/>
  <c r="H40" i="3"/>
  <c r="I40" i="3" s="1"/>
  <c r="M40" i="3" s="1"/>
  <c r="H11" i="3"/>
  <c r="I11" i="3" s="1"/>
  <c r="M11" i="3" s="1"/>
  <c r="H5" i="3"/>
  <c r="I5" i="3" s="1"/>
  <c r="L5" i="3" s="1"/>
  <c r="S5" i="3" s="1"/>
  <c r="H9" i="3"/>
  <c r="I9" i="3" s="1"/>
  <c r="M9" i="3" s="1"/>
  <c r="T9" i="3" s="1"/>
  <c r="H13" i="3"/>
  <c r="I13" i="3" s="1"/>
  <c r="M13" i="3" s="1"/>
  <c r="H17" i="3"/>
  <c r="I17" i="3" s="1"/>
  <c r="M17" i="3" s="1"/>
  <c r="H21" i="3"/>
  <c r="I21" i="3" s="1"/>
  <c r="L21" i="3" s="1"/>
  <c r="H25" i="3"/>
  <c r="I25" i="3" s="1"/>
  <c r="M25" i="3" s="1"/>
  <c r="H29" i="3"/>
  <c r="I29" i="3" s="1"/>
  <c r="L29" i="3" s="1"/>
  <c r="H33" i="3"/>
  <c r="I33" i="3" s="1"/>
  <c r="L33" i="3" s="1"/>
  <c r="H37" i="3"/>
  <c r="I37" i="3" s="1"/>
  <c r="L37" i="3" s="1"/>
  <c r="H41" i="3"/>
  <c r="I41" i="3" s="1"/>
  <c r="L41" i="3" s="1"/>
  <c r="J4" i="3"/>
  <c r="K4" i="3"/>
  <c r="L8" i="3"/>
  <c r="S8" i="3" s="1"/>
  <c r="M12" i="3"/>
  <c r="T12" i="3" s="1"/>
  <c r="M28" i="3"/>
  <c r="J5" i="3"/>
  <c r="K5" i="3"/>
  <c r="R5" i="3" s="1"/>
  <c r="M33" i="3"/>
  <c r="M37" i="3"/>
  <c r="M41" i="3"/>
  <c r="L27" i="3"/>
  <c r="S27" i="3" s="1"/>
  <c r="L19" i="3"/>
  <c r="S19" i="3" s="1"/>
  <c r="L42" i="3"/>
  <c r="M42" i="3"/>
  <c r="J42" i="3"/>
  <c r="K42" i="3"/>
  <c r="L34" i="3"/>
  <c r="M34" i="3"/>
  <c r="J34" i="3"/>
  <c r="K34" i="3"/>
  <c r="L26" i="3"/>
  <c r="M26" i="3"/>
  <c r="J26" i="3"/>
  <c r="K26" i="3"/>
  <c r="L18" i="3"/>
  <c r="S18" i="3" s="1"/>
  <c r="M18" i="3"/>
  <c r="T18" i="3" s="1"/>
  <c r="K18" i="3"/>
  <c r="R18" i="3" s="1"/>
  <c r="J18" i="3"/>
  <c r="L14" i="3"/>
  <c r="S14" i="3" s="1"/>
  <c r="K14" i="3"/>
  <c r="R14" i="3" s="1"/>
  <c r="J14" i="3"/>
  <c r="M14" i="3"/>
  <c r="L35" i="3"/>
  <c r="M35" i="3"/>
  <c r="M22" i="3"/>
  <c r="T22" i="3" s="1"/>
  <c r="M16" i="3"/>
  <c r="M10" i="3"/>
  <c r="T10" i="3" s="1"/>
  <c r="M39" i="3"/>
  <c r="K30" i="3"/>
  <c r="J28" i="3"/>
  <c r="M23" i="3"/>
  <c r="T23" i="3" s="1"/>
  <c r="J12" i="3"/>
  <c r="K10" i="3"/>
  <c r="M30" i="3"/>
  <c r="J38" i="3"/>
  <c r="K32" i="3"/>
  <c r="J30" i="3"/>
  <c r="J16" i="3"/>
  <c r="J10" i="3"/>
  <c r="J9" i="3"/>
  <c r="J41" i="3"/>
  <c r="K41" i="3"/>
  <c r="J39" i="3"/>
  <c r="K39" i="3"/>
  <c r="J33" i="3"/>
  <c r="K33" i="3"/>
  <c r="J31" i="3"/>
  <c r="K31" i="3"/>
  <c r="J25" i="3"/>
  <c r="K25" i="3"/>
  <c r="J23" i="3"/>
  <c r="K23" i="3"/>
  <c r="R23" i="3" s="1"/>
  <c r="J21" i="3"/>
  <c r="L15" i="3"/>
  <c r="J11" i="3"/>
  <c r="K11" i="3"/>
  <c r="L11" i="3"/>
  <c r="K7" i="3"/>
  <c r="R7" i="3" s="1"/>
  <c r="S10" i="3"/>
  <c r="T14" i="3"/>
  <c r="S23" i="3"/>
  <c r="L25" i="3" l="1"/>
  <c r="L54" i="3"/>
  <c r="K54" i="3"/>
  <c r="K29" i="3"/>
  <c r="J54" i="3"/>
  <c r="J40" i="3"/>
  <c r="K28" i="3"/>
  <c r="L6" i="3"/>
  <c r="K15" i="3"/>
  <c r="L17" i="3"/>
  <c r="K6" i="3"/>
  <c r="R6" i="3" s="1"/>
  <c r="K20" i="3"/>
  <c r="L7" i="3"/>
  <c r="S7" i="3" s="1"/>
  <c r="J15" i="3"/>
  <c r="O15" i="3" s="1"/>
  <c r="K35" i="3"/>
  <c r="K52" i="3" s="1"/>
  <c r="K38" i="3"/>
  <c r="J6" i="3"/>
  <c r="L20" i="3"/>
  <c r="K27" i="3"/>
  <c r="R27" i="3" s="1"/>
  <c r="J7" i="3"/>
  <c r="K19" i="3"/>
  <c r="R19" i="3" s="1"/>
  <c r="J27" i="3"/>
  <c r="Q27" i="3" s="1"/>
  <c r="J22" i="3"/>
  <c r="J20" i="3"/>
  <c r="O20" i="3" s="1"/>
  <c r="K12" i="3"/>
  <c r="R12" i="3" s="1"/>
  <c r="M38" i="3"/>
  <c r="M31" i="3"/>
  <c r="T31" i="3" s="1"/>
  <c r="J19" i="3"/>
  <c r="K22" i="3"/>
  <c r="R22" i="3" s="1"/>
  <c r="M49" i="3"/>
  <c r="L32" i="3"/>
  <c r="L52" i="3" s="1"/>
  <c r="T26" i="3"/>
  <c r="S26" i="3"/>
  <c r="L51" i="3"/>
  <c r="K46" i="3"/>
  <c r="J46" i="3"/>
  <c r="J47" i="3"/>
  <c r="G61" i="3"/>
  <c r="H61" i="3" s="1"/>
  <c r="I61" i="3" s="1"/>
  <c r="J61" i="3" s="1"/>
  <c r="K61" i="3" s="1"/>
  <c r="K37" i="3"/>
  <c r="K17" i="3"/>
  <c r="M21" i="3"/>
  <c r="M50" i="3" s="1"/>
  <c r="M48" i="3"/>
  <c r="K21" i="3"/>
  <c r="O21" i="3" s="1"/>
  <c r="J37" i="3"/>
  <c r="J17" i="3"/>
  <c r="M5" i="3"/>
  <c r="T5" i="3" s="1"/>
  <c r="J32" i="3"/>
  <c r="J52" i="3" s="1"/>
  <c r="M54" i="3"/>
  <c r="H45" i="3"/>
  <c r="O11" i="3"/>
  <c r="J29" i="3"/>
  <c r="L13" i="3"/>
  <c r="S13" i="3" s="1"/>
  <c r="L40" i="3"/>
  <c r="J24" i="3"/>
  <c r="K8" i="3"/>
  <c r="R8" i="3" s="1"/>
  <c r="O7" i="3"/>
  <c r="L9" i="3"/>
  <c r="S9" i="3" s="1"/>
  <c r="K13" i="3"/>
  <c r="R13" i="3" s="1"/>
  <c r="K24" i="3"/>
  <c r="K40" i="3"/>
  <c r="R40" i="3" s="1"/>
  <c r="M29" i="3"/>
  <c r="M51" i="3" s="1"/>
  <c r="I36" i="3"/>
  <c r="M36" i="3" s="1"/>
  <c r="M53" i="3" s="1"/>
  <c r="L24" i="3"/>
  <c r="S24" i="3" s="1"/>
  <c r="M8" i="3"/>
  <c r="O8" i="3" s="1"/>
  <c r="L4" i="3"/>
  <c r="L46" i="3" s="1"/>
  <c r="O23" i="3"/>
  <c r="O35" i="3"/>
  <c r="O39" i="3"/>
  <c r="K9" i="3"/>
  <c r="R9" i="3" s="1"/>
  <c r="J13" i="3"/>
  <c r="K16" i="3"/>
  <c r="L36" i="3"/>
  <c r="S36" i="3" s="1"/>
  <c r="K36" i="3"/>
  <c r="O12" i="3"/>
  <c r="O32" i="3"/>
  <c r="O28" i="3"/>
  <c r="O34" i="3"/>
  <c r="O42" i="3"/>
  <c r="O26" i="3"/>
  <c r="R26" i="3"/>
  <c r="O10" i="3"/>
  <c r="O30" i="3"/>
  <c r="O38" i="3"/>
  <c r="O18" i="3"/>
  <c r="R10" i="3"/>
  <c r="O14" i="3"/>
  <c r="O19" i="3"/>
  <c r="O9" i="3"/>
  <c r="O25" i="3"/>
  <c r="O33" i="3"/>
  <c r="O37" i="3"/>
  <c r="O41" i="3"/>
  <c r="S30" i="3"/>
  <c r="T30" i="3"/>
  <c r="R30" i="3"/>
  <c r="T25" i="3"/>
  <c r="R25" i="3"/>
  <c r="S25" i="3"/>
  <c r="Q23" i="3"/>
  <c r="Q14" i="3"/>
  <c r="Q9" i="3"/>
  <c r="Q12" i="3"/>
  <c r="R35" i="3"/>
  <c r="T35" i="3"/>
  <c r="S35" i="3"/>
  <c r="S11" i="3"/>
  <c r="T11" i="3"/>
  <c r="R11" i="3"/>
  <c r="Q19" i="3"/>
  <c r="T29" i="3"/>
  <c r="R29" i="3"/>
  <c r="S29" i="3"/>
  <c r="S42" i="3"/>
  <c r="T42" i="3"/>
  <c r="R42" i="3"/>
  <c r="S34" i="3"/>
  <c r="T34" i="3"/>
  <c r="R34" i="3"/>
  <c r="Q26" i="3"/>
  <c r="Q18" i="3"/>
  <c r="S6" i="3"/>
  <c r="T6" i="3"/>
  <c r="H43" i="3"/>
  <c r="I43" i="3" s="1"/>
  <c r="S28" i="3"/>
  <c r="T28" i="3"/>
  <c r="R28" i="3"/>
  <c r="S16" i="3"/>
  <c r="T16" i="3"/>
  <c r="R16" i="3"/>
  <c r="Q7" i="3"/>
  <c r="Q5" i="3"/>
  <c r="T13" i="3"/>
  <c r="S32" i="3"/>
  <c r="T32" i="3"/>
  <c r="R32" i="3"/>
  <c r="T4" i="3"/>
  <c r="T37" i="3"/>
  <c r="R37" i="3"/>
  <c r="S37" i="3"/>
  <c r="T17" i="3"/>
  <c r="R17" i="3"/>
  <c r="S17" i="3"/>
  <c r="R39" i="3"/>
  <c r="T39" i="3"/>
  <c r="S39" i="3"/>
  <c r="R31" i="3"/>
  <c r="S31" i="3"/>
  <c r="S15" i="3"/>
  <c r="T15" i="3"/>
  <c r="R15" i="3"/>
  <c r="T41" i="3"/>
  <c r="R41" i="3"/>
  <c r="S41" i="3"/>
  <c r="T33" i="3"/>
  <c r="R33" i="3"/>
  <c r="S33" i="3"/>
  <c r="T21" i="3"/>
  <c r="S21" i="3"/>
  <c r="Q4" i="3"/>
  <c r="O4" i="3"/>
  <c r="Q8" i="3"/>
  <c r="S38" i="3"/>
  <c r="T38" i="3"/>
  <c r="R38" i="3"/>
  <c r="Q22" i="3"/>
  <c r="S40" i="3"/>
  <c r="T40" i="3"/>
  <c r="S20" i="3"/>
  <c r="T20" i="3"/>
  <c r="R20" i="3"/>
  <c r="Q10" i="3"/>
  <c r="T24" i="3"/>
  <c r="R24" i="3"/>
  <c r="R4" i="3"/>
  <c r="K53" i="3" l="1"/>
  <c r="J50" i="3"/>
  <c r="J51" i="3"/>
  <c r="L49" i="3"/>
  <c r="J36" i="3"/>
  <c r="J53" i="3" s="1"/>
  <c r="O40" i="3"/>
  <c r="O17" i="3"/>
  <c r="O31" i="3"/>
  <c r="O52" i="3" s="1"/>
  <c r="R21" i="3"/>
  <c r="O27" i="3"/>
  <c r="K51" i="3"/>
  <c r="O13" i="3"/>
  <c r="O48" i="3" s="1"/>
  <c r="M46" i="3"/>
  <c r="M52" i="3"/>
  <c r="O29" i="3"/>
  <c r="O51" i="3" s="1"/>
  <c r="J49" i="3"/>
  <c r="O5" i="3"/>
  <c r="O46" i="3" s="1"/>
  <c r="S4" i="3"/>
  <c r="R36" i="3"/>
  <c r="O22" i="3"/>
  <c r="L45" i="3"/>
  <c r="L53" i="3"/>
  <c r="J48" i="3"/>
  <c r="K48" i="3"/>
  <c r="L47" i="3"/>
  <c r="O16" i="3"/>
  <c r="K49" i="3"/>
  <c r="M47" i="3"/>
  <c r="L50" i="3"/>
  <c r="O54" i="3"/>
  <c r="L48" i="3"/>
  <c r="K47" i="3"/>
  <c r="O24" i="3"/>
  <c r="I45" i="3"/>
  <c r="K50" i="3"/>
  <c r="M45" i="3"/>
  <c r="T36" i="3"/>
  <c r="K45" i="3"/>
  <c r="T8" i="3"/>
  <c r="M43" i="3"/>
  <c r="O6" i="3"/>
  <c r="O47" i="3" s="1"/>
  <c r="Q6" i="3"/>
  <c r="K43" i="3"/>
  <c r="Q15" i="3"/>
  <c r="Q29" i="3"/>
  <c r="Q32" i="3"/>
  <c r="Q24" i="3"/>
  <c r="Q38" i="3"/>
  <c r="J43" i="3"/>
  <c r="Q21" i="3"/>
  <c r="Q33" i="3"/>
  <c r="Q41" i="3"/>
  <c r="Q31" i="3"/>
  <c r="Q39" i="3"/>
  <c r="Q17" i="3"/>
  <c r="Q37" i="3"/>
  <c r="Q16" i="3"/>
  <c r="Q28" i="3"/>
  <c r="Q36" i="3"/>
  <c r="Q11" i="3"/>
  <c r="Q20" i="3"/>
  <c r="Q40" i="3"/>
  <c r="Q13" i="3"/>
  <c r="L43" i="3"/>
  <c r="Q34" i="3"/>
  <c r="Q42" i="3"/>
  <c r="Q35" i="3"/>
  <c r="Q25" i="3"/>
  <c r="Q30" i="3"/>
  <c r="J45" i="3" l="1"/>
  <c r="O49" i="3"/>
  <c r="O36" i="3"/>
  <c r="O53" i="3" s="1"/>
  <c r="O50" i="3"/>
  <c r="Q43" i="3"/>
  <c r="J57" i="3"/>
  <c r="R43" i="3"/>
  <c r="I57" i="3"/>
  <c r="T43" i="3"/>
  <c r="H57" i="3"/>
  <c r="F63" i="3" s="1"/>
  <c r="G63" i="3" s="1"/>
  <c r="H63" i="3" s="1"/>
  <c r="I63" i="3" s="1"/>
  <c r="J63" i="3" s="1"/>
  <c r="K63" i="3" s="1"/>
  <c r="S43" i="3"/>
  <c r="G57" i="3"/>
  <c r="F62" i="3" s="1"/>
  <c r="O43" i="3"/>
  <c r="G62" i="3" l="1"/>
  <c r="H62" i="3" s="1"/>
  <c r="I62" i="3" s="1"/>
  <c r="J62" i="3" s="1"/>
  <c r="K62" i="3" s="1"/>
  <c r="E63" i="3"/>
  <c r="F64" i="3" s="1"/>
</calcChain>
</file>

<file path=xl/sharedStrings.xml><?xml version="1.0" encoding="utf-8"?>
<sst xmlns="http://schemas.openxmlformats.org/spreadsheetml/2006/main" count="207" uniqueCount="177">
  <si>
    <t>能耗强度（tce/万元）</t>
    <phoneticPr fontId="2" type="noConversion"/>
  </si>
  <si>
    <t>碳排放量</t>
    <phoneticPr fontId="2" type="noConversion"/>
  </si>
  <si>
    <t>年份</t>
    <phoneticPr fontId="2" type="noConversion"/>
  </si>
  <si>
    <t>3-2  国内生产总值构成</t>
    <phoneticPr fontId="19" type="noConversion"/>
  </si>
  <si>
    <t>本表按当年价格计算。</t>
    <phoneticPr fontId="19" type="noConversion"/>
  </si>
  <si>
    <t>单位：%</t>
    <phoneticPr fontId="19" type="noConversion"/>
  </si>
  <si>
    <r>
      <t>年</t>
    </r>
    <r>
      <rPr>
        <sz val="10"/>
        <rFont val="Times New Roman"/>
        <family val="1"/>
      </rPr>
      <t xml:space="preserve">  </t>
    </r>
    <r>
      <rPr>
        <sz val="10"/>
        <rFont val="宋体"/>
        <family val="3"/>
        <charset val="134"/>
      </rPr>
      <t>份</t>
    </r>
    <phoneticPr fontId="19" type="noConversion"/>
  </si>
  <si>
    <t>国内生产</t>
    <phoneticPr fontId="19" type="noConversion"/>
  </si>
  <si>
    <r>
      <t>总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值</t>
    </r>
    <phoneticPr fontId="19" type="noConversion"/>
  </si>
  <si>
    <t>第一产业</t>
    <phoneticPr fontId="19" type="noConversion"/>
  </si>
  <si>
    <t>第二产业</t>
    <phoneticPr fontId="19" type="noConversion"/>
  </si>
  <si>
    <t>第三产业</t>
    <phoneticPr fontId="19" type="noConversion"/>
  </si>
  <si>
    <t>农林牧渔业</t>
    <phoneticPr fontId="19" type="noConversion"/>
  </si>
  <si>
    <t>工业</t>
    <phoneticPr fontId="19" type="noConversion"/>
  </si>
  <si>
    <t>建筑业</t>
    <phoneticPr fontId="19" type="noConversion"/>
  </si>
  <si>
    <t>批发和
零售业</t>
    <phoneticPr fontId="19" type="noConversion"/>
  </si>
  <si>
    <t>交通运输、
仓储和邮政业</t>
    <phoneticPr fontId="19" type="noConversion"/>
  </si>
  <si>
    <t>住宿和
餐饮业</t>
    <phoneticPr fontId="19" type="noConversion"/>
  </si>
  <si>
    <t>金融业</t>
    <phoneticPr fontId="19" type="noConversion"/>
  </si>
  <si>
    <t>房地产业</t>
    <phoneticPr fontId="19" type="noConversion"/>
  </si>
  <si>
    <t>其他</t>
    <phoneticPr fontId="19" type="noConversion"/>
  </si>
  <si>
    <t>1978</t>
    <phoneticPr fontId="19" type="noConversion"/>
  </si>
  <si>
    <t>1979</t>
    <phoneticPr fontId="19" type="noConversion"/>
  </si>
  <si>
    <t>1980</t>
    <phoneticPr fontId="19" type="noConversion"/>
  </si>
  <si>
    <t>1981</t>
    <phoneticPr fontId="19" type="noConversion"/>
  </si>
  <si>
    <t>1982</t>
    <phoneticPr fontId="19" type="noConversion"/>
  </si>
  <si>
    <t>1983</t>
    <phoneticPr fontId="19" type="noConversion"/>
  </si>
  <si>
    <t>1984</t>
    <phoneticPr fontId="19" type="noConversion"/>
  </si>
  <si>
    <t>1985</t>
    <phoneticPr fontId="19" type="noConversion"/>
  </si>
  <si>
    <t>1986</t>
    <phoneticPr fontId="19" type="noConversion"/>
  </si>
  <si>
    <t>1987</t>
    <phoneticPr fontId="19" type="noConversion"/>
  </si>
  <si>
    <t>1988</t>
    <phoneticPr fontId="19" type="noConversion"/>
  </si>
  <si>
    <t>1989</t>
    <phoneticPr fontId="19" type="noConversion"/>
  </si>
  <si>
    <t>1990</t>
    <phoneticPr fontId="19" type="noConversion"/>
  </si>
  <si>
    <t>1991</t>
    <phoneticPr fontId="19" type="noConversion"/>
  </si>
  <si>
    <t>1992</t>
    <phoneticPr fontId="19" type="noConversion"/>
  </si>
  <si>
    <t>1993</t>
    <phoneticPr fontId="19" type="noConversion"/>
  </si>
  <si>
    <t>1994</t>
    <phoneticPr fontId="19" type="noConversion"/>
  </si>
  <si>
    <t>1995</t>
    <phoneticPr fontId="19" type="noConversion"/>
  </si>
  <si>
    <t>1996</t>
    <phoneticPr fontId="19" type="noConversion"/>
  </si>
  <si>
    <t>1997</t>
    <phoneticPr fontId="19" type="noConversion"/>
  </si>
  <si>
    <t>1998</t>
    <phoneticPr fontId="19" type="noConversion"/>
  </si>
  <si>
    <t>1999</t>
    <phoneticPr fontId="19" type="noConversion"/>
  </si>
  <si>
    <t>2000</t>
    <phoneticPr fontId="19" type="noConversion"/>
  </si>
  <si>
    <t>2001</t>
    <phoneticPr fontId="19" type="noConversion"/>
  </si>
  <si>
    <t>2002</t>
    <phoneticPr fontId="19" type="noConversion"/>
  </si>
  <si>
    <t>2003</t>
    <phoneticPr fontId="19" type="noConversion"/>
  </si>
  <si>
    <t>2004</t>
    <phoneticPr fontId="19" type="noConversion"/>
  </si>
  <si>
    <t>2005</t>
    <phoneticPr fontId="19" type="noConversion"/>
  </si>
  <si>
    <t>2006</t>
    <phoneticPr fontId="19" type="noConversion"/>
  </si>
  <si>
    <t>2007</t>
    <phoneticPr fontId="19" type="noConversion"/>
  </si>
  <si>
    <t>2008</t>
    <phoneticPr fontId="19" type="noConversion"/>
  </si>
  <si>
    <t>2009</t>
  </si>
  <si>
    <t>2010</t>
  </si>
  <si>
    <t>2011</t>
  </si>
  <si>
    <t>2012</t>
  </si>
  <si>
    <t>2013</t>
    <phoneticPr fontId="19" type="noConversion"/>
  </si>
  <si>
    <t>2014</t>
  </si>
  <si>
    <t>2015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</si>
  <si>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</si>
  <si>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</si>
  <si>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</si>
  <si>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</si>
  <si>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</si>
  <si>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</si>
  <si>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</si>
  <si>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</si>
  <si>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</si>
  <si>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</si>
  <si>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</si>
  <si>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</si>
  <si>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</si>
  <si>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</si>
  <si>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</si>
  <si>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</si>
  <si>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</si>
  <si>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</si>
  <si>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</si>
  <si>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</si>
  <si>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</si>
  <si>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</si>
  <si>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</si>
  <si>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</si>
  <si>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</si>
  <si>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</si>
  <si>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</si>
  <si>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</si>
  <si>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</si>
  <si>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2013</t>
  </si>
  <si>
    <t>第一产业</t>
    <phoneticPr fontId="2" type="noConversion"/>
  </si>
  <si>
    <t>第二产业</t>
    <phoneticPr fontId="2" type="noConversion"/>
  </si>
  <si>
    <t>第三产业</t>
    <phoneticPr fontId="2" type="noConversion"/>
  </si>
  <si>
    <t>单位能源碳排放</t>
    <phoneticPr fontId="2" type="noConversion"/>
  </si>
  <si>
    <t>人口</t>
    <phoneticPr fontId="2" type="noConversion"/>
  </si>
  <si>
    <t>系数A</t>
    <phoneticPr fontId="16" type="noConversion"/>
  </si>
  <si>
    <t>单位能源强度贡献贡献</t>
    <phoneticPr fontId="16" type="noConversion"/>
  </si>
  <si>
    <t>单位GDP能源强度贡献</t>
    <phoneticPr fontId="16" type="noConversion"/>
  </si>
  <si>
    <t>人均GDP贡献</t>
    <phoneticPr fontId="16" type="noConversion"/>
  </si>
  <si>
    <t>人口贡献</t>
    <phoneticPr fontId="16" type="noConversion"/>
  </si>
  <si>
    <t>人均GDP</t>
    <phoneticPr fontId="2" type="noConversion"/>
  </si>
  <si>
    <t>Δ碳排放量</t>
    <phoneticPr fontId="16" type="noConversion"/>
  </si>
  <si>
    <t>贡献分解</t>
    <phoneticPr fontId="2" type="noConversion"/>
  </si>
  <si>
    <t>单位能源强度贡献贡献</t>
    <phoneticPr fontId="2" type="noConversion"/>
  </si>
  <si>
    <t>碳强度效应</t>
    <phoneticPr fontId="2" type="noConversion"/>
  </si>
  <si>
    <t>能源强度效应</t>
    <phoneticPr fontId="16" type="noConversion"/>
  </si>
  <si>
    <t>人均GDP效应</t>
    <phoneticPr fontId="16" type="noConversion"/>
  </si>
  <si>
    <t>人口效应</t>
    <phoneticPr fontId="16" type="noConversion"/>
  </si>
  <si>
    <t>碳强度</t>
    <phoneticPr fontId="2" type="noConversion"/>
  </si>
  <si>
    <t>能源强度</t>
    <phoneticPr fontId="2" type="noConversion"/>
  </si>
  <si>
    <t>人均GDP</t>
    <phoneticPr fontId="2" type="noConversion"/>
  </si>
  <si>
    <t>人口</t>
    <phoneticPr fontId="2" type="noConversion"/>
  </si>
  <si>
    <t>六五</t>
    <phoneticPr fontId="2" type="noConversion"/>
  </si>
  <si>
    <t>七五</t>
    <phoneticPr fontId="2" type="noConversion"/>
  </si>
  <si>
    <t>八五</t>
    <phoneticPr fontId="2" type="noConversion"/>
  </si>
  <si>
    <t>九五</t>
    <phoneticPr fontId="2" type="noConversion"/>
  </si>
  <si>
    <t>十五</t>
    <phoneticPr fontId="2" type="noConversion"/>
  </si>
  <si>
    <t>十一五</t>
    <phoneticPr fontId="2" type="noConversion"/>
  </si>
  <si>
    <t>十二五</t>
    <phoneticPr fontId="2" type="noConversion"/>
  </si>
  <si>
    <t>十三五</t>
    <phoneticPr fontId="2" type="noConversion"/>
  </si>
  <si>
    <t>1981-1985</t>
  </si>
  <si>
    <t>1979-1980</t>
    <phoneticPr fontId="2" type="noConversion"/>
  </si>
  <si>
    <t>`</t>
    <phoneticPr fontId="2" type="noConversion"/>
  </si>
  <si>
    <t>1986-1990</t>
  </si>
  <si>
    <t>1991-1995</t>
    <phoneticPr fontId="2" type="noConversion"/>
  </si>
  <si>
    <t>1996-2000</t>
  </si>
  <si>
    <t>2001-2005</t>
  </si>
  <si>
    <t>2006-2010</t>
  </si>
  <si>
    <t>2010-2015</t>
  </si>
  <si>
    <t>2016-2017</t>
  </si>
  <si>
    <t>CO2=单位能源碳强度*单位GDP能源强度*人均GDP*人口</t>
  </si>
  <si>
    <t>负号是减排，正号是增排放</t>
    <phoneticPr fontId="2" type="noConversion"/>
  </si>
  <si>
    <t>贡献分解</t>
    <phoneticPr fontId="2" type="noConversion"/>
  </si>
  <si>
    <t>单位能源碳强度</t>
    <phoneticPr fontId="2" type="noConversion"/>
  </si>
  <si>
    <t>单位GDP能源强度</t>
    <phoneticPr fontId="2" type="noConversion"/>
  </si>
  <si>
    <t>人均GDP</t>
    <phoneticPr fontId="2" type="noConversion"/>
  </si>
  <si>
    <t>人口</t>
    <phoneticPr fontId="2" type="noConversion"/>
  </si>
  <si>
    <t>碳排放</t>
    <phoneticPr fontId="2" type="noConversion"/>
  </si>
  <si>
    <t>Δ碳排放量</t>
    <phoneticPr fontId="16" type="noConversion"/>
  </si>
  <si>
    <t>系数A</t>
  </si>
  <si>
    <t>单位能源强度贡献贡献</t>
    <phoneticPr fontId="2" type="noConversion"/>
  </si>
  <si>
    <t>单位GDP能源强度贡献</t>
    <phoneticPr fontId="16" type="noConversion"/>
  </si>
  <si>
    <t>人均GDP贡献</t>
    <phoneticPr fontId="16" type="noConversion"/>
  </si>
  <si>
    <t>人口贡献</t>
    <phoneticPr fontId="16" type="noConversion"/>
  </si>
  <si>
    <t>total</t>
    <phoneticPr fontId="16" type="noConversion"/>
  </si>
  <si>
    <t>1980-1985</t>
    <phoneticPr fontId="2" type="noConversion"/>
  </si>
  <si>
    <t>1985-1990</t>
    <phoneticPr fontId="2" type="noConversion"/>
  </si>
  <si>
    <t>1990-1995</t>
    <phoneticPr fontId="2" type="noConversion"/>
  </si>
  <si>
    <t>1995-2000</t>
    <phoneticPr fontId="2" type="noConversion"/>
  </si>
  <si>
    <t>2000-2005</t>
    <phoneticPr fontId="2" type="noConversion"/>
  </si>
  <si>
    <t>2005-2010</t>
    <phoneticPr fontId="2" type="noConversion"/>
  </si>
  <si>
    <t>2010-2015</t>
    <phoneticPr fontId="2" type="noConversion"/>
  </si>
  <si>
    <t>碳强度效应</t>
    <phoneticPr fontId="2" type="noConversion"/>
  </si>
  <si>
    <t>能源强度效应</t>
    <phoneticPr fontId="2" type="noConversion"/>
  </si>
  <si>
    <t>人均GDP效应</t>
    <phoneticPr fontId="2" type="noConversion"/>
  </si>
  <si>
    <t>人口效应</t>
    <phoneticPr fontId="2" type="noConversion"/>
  </si>
  <si>
    <t>1978-2017</t>
    <phoneticPr fontId="2" type="noConversion"/>
  </si>
  <si>
    <t>PCG</t>
    <phoneticPr fontId="2" type="noConversion"/>
  </si>
  <si>
    <t>P</t>
    <phoneticPr fontId="2" type="noConversion"/>
  </si>
  <si>
    <t>EI</t>
    <phoneticPr fontId="2" type="noConversion"/>
  </si>
  <si>
    <t>CI</t>
    <phoneticPr fontId="2" type="noConversion"/>
  </si>
  <si>
    <t>煤炭</t>
    <phoneticPr fontId="2" type="noConversion"/>
  </si>
  <si>
    <t>石油</t>
    <phoneticPr fontId="2" type="noConversion"/>
  </si>
  <si>
    <t>天然气</t>
    <phoneticPr fontId="2" type="noConversion"/>
  </si>
  <si>
    <t>可再生</t>
    <phoneticPr fontId="2" type="noConversion"/>
  </si>
  <si>
    <t>核电</t>
    <phoneticPr fontId="2" type="noConversion"/>
  </si>
  <si>
    <t>国内生产总值指数
（上一年为100）</t>
  </si>
  <si>
    <t>万吨标煤</t>
    <phoneticPr fontId="2" type="noConversion"/>
  </si>
  <si>
    <t>%</t>
    <phoneticPr fontId="2" type="noConversion"/>
  </si>
  <si>
    <t>亿吨</t>
    <phoneticPr fontId="2" type="noConversion"/>
  </si>
  <si>
    <t>碳排放强度</t>
    <phoneticPr fontId="2" type="noConversion"/>
  </si>
  <si>
    <t>(吨/万元，2010年人民币价）</t>
    <phoneticPr fontId="2" type="noConversion"/>
  </si>
  <si>
    <t>万人</t>
    <phoneticPr fontId="2" type="noConversion"/>
  </si>
  <si>
    <t>tCO2/tce</t>
    <phoneticPr fontId="2" type="noConversion"/>
  </si>
  <si>
    <t>万元/人</t>
    <phoneticPr fontId="2" type="noConversion"/>
  </si>
  <si>
    <t>一次能源消费总量</t>
    <phoneticPr fontId="2" type="noConversion"/>
  </si>
  <si>
    <t>GDP</t>
    <phoneticPr fontId="2" type="noConversion"/>
  </si>
  <si>
    <t>万亿元，2010年不变价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</si>
</sst>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%"/>
    <numFmt numFmtId="177" formatCode="0.0"/>
    <numFmt numFmtId="178" formatCode="0.00_);[Red]\(0.00\)"/>
    <numFmt numFmtId="179" formatCode="0.000000000000000_ "/>
    <numFmt numFmtId="181" formatCode="0.00_ "/>
    <numFmt numFmtId="182" formatCode="0.000000000_ "/>
    <numFmt numFmtId="184" formatCode="0.000"/>
    <numFmt numFmtId="186" formatCode="0.0000"/>
  </numFmts>
  <fonts count="3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scheme val="minor"/>
    </font>
    <font>
      <b/>
      <sz val="9"/>
      <color theme="1"/>
      <name val="宋体"/>
      <family val="2"/>
      <scheme val="minor"/>
    </font>
    <font>
      <b/>
      <sz val="12"/>
      <color theme="4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name val="ＭＳ ゴシック"/>
      <family val="3"/>
      <charset val="128"/>
    </font>
    <font>
      <sz val="12"/>
      <name val="宋体"/>
      <family val="3"/>
      <charset val="134"/>
    </font>
    <font>
      <u/>
      <sz val="10"/>
      <color theme="4"/>
      <name val="宋体"/>
      <family val="2"/>
      <scheme val="minor"/>
    </font>
    <font>
      <u/>
      <sz val="11"/>
      <color theme="6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name val="Times New Roman"/>
      <family val="1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12"/>
      <color theme="10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6"/>
      <name val="Times New Roman"/>
      <family val="1"/>
    </font>
    <font>
      <sz val="10"/>
      <name val="宋体"/>
      <family val="3"/>
      <charset val="134"/>
    </font>
    <font>
      <sz val="10"/>
      <color indexed="8"/>
      <name val="Times New Roman"/>
      <family val="1"/>
    </font>
    <font>
      <sz val="10"/>
      <name val="Arial"/>
      <family val="2"/>
    </font>
    <font>
      <sz val="12"/>
      <name val="仿宋"/>
      <family val="3"/>
      <charset val="134"/>
    </font>
    <font>
      <sz val="12"/>
      <color indexed="8"/>
      <name val="仿宋"/>
      <family val="3"/>
      <charset val="134"/>
    </font>
    <font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1"/>
      <color rgb="FF000000"/>
      <name val="Times New Roman"/>
      <family val="1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2" applyNumberFormat="0" applyFont="0" applyProtection="0">
      <alignment wrapText="1"/>
    </xf>
    <xf numFmtId="0" fontId="3" fillId="0" borderId="0" applyNumberFormat="0" applyFill="0" applyBorder="0" applyAlignment="0" applyProtection="0"/>
    <xf numFmtId="0" fontId="3" fillId="0" borderId="0" applyNumberFormat="0" applyProtection="0">
      <alignment vertical="top" wrapText="1"/>
    </xf>
    <xf numFmtId="0" fontId="3" fillId="0" borderId="3" applyNumberFormat="0" applyProtection="0">
      <alignment vertical="top" wrapText="1"/>
    </xf>
    <xf numFmtId="0" fontId="4" fillId="0" borderId="1" applyNumberFormat="0" applyProtection="0">
      <alignment wrapText="1"/>
    </xf>
    <xf numFmtId="0" fontId="4" fillId="0" borderId="4" applyNumberFormat="0" applyProtection="0">
      <alignment horizontal="left" wrapText="1"/>
    </xf>
    <xf numFmtId="0" fontId="4" fillId="0" borderId="5" applyNumberFormat="0" applyProtection="0">
      <alignment wrapText="1"/>
    </xf>
    <xf numFmtId="0" fontId="3" fillId="0" borderId="6" applyNumberFormat="0" applyFont="0" applyFill="0" applyProtection="0">
      <alignment wrapText="1"/>
    </xf>
    <xf numFmtId="0" fontId="4" fillId="0" borderId="7" applyNumberFormat="0" applyFill="0" applyProtection="0">
      <alignment wrapText="1"/>
    </xf>
    <xf numFmtId="0" fontId="5" fillId="0" borderId="0" applyNumberFormat="0" applyProtection="0">
      <alignment horizontal="left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6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0" fillId="0" borderId="8" xfId="0" applyBorder="1">
      <alignment vertical="center"/>
    </xf>
    <xf numFmtId="0" fontId="11" fillId="0" borderId="8" xfId="29" applyNumberFormat="1" applyFont="1" applyFill="1" applyBorder="1" applyAlignment="1" applyProtection="1">
      <alignment horizontal="left" vertical="center"/>
      <protection locked="0"/>
    </xf>
    <xf numFmtId="177" fontId="11" fillId="0" borderId="8" xfId="29" applyNumberFormat="1" applyFont="1" applyFill="1" applyBorder="1" applyAlignment="1" applyProtection="1">
      <alignment horizontal="right" vertical="center"/>
      <protection locked="0"/>
    </xf>
    <xf numFmtId="178" fontId="12" fillId="0" borderId="8" xfId="1" applyNumberFormat="1" applyFont="1" applyFill="1" applyBorder="1">
      <alignment vertical="center"/>
    </xf>
    <xf numFmtId="2" fontId="12" fillId="0" borderId="8" xfId="0" applyNumberFormat="1" applyFont="1" applyFill="1" applyBorder="1">
      <alignment vertical="center"/>
    </xf>
    <xf numFmtId="177" fontId="11" fillId="0" borderId="8" xfId="29" applyNumberFormat="1" applyFont="1" applyFill="1" applyBorder="1" applyAlignment="1">
      <alignment horizontal="right" vertical="center"/>
    </xf>
    <xf numFmtId="0" fontId="11" fillId="0" borderId="9" xfId="29" applyNumberFormat="1" applyFont="1" applyFill="1" applyBorder="1" applyAlignment="1" applyProtection="1">
      <alignment horizontal="left" vertical="center"/>
      <protection locked="0"/>
    </xf>
    <xf numFmtId="1" fontId="11" fillId="0" borderId="9" xfId="29" applyNumberFormat="1" applyFont="1" applyFill="1" applyBorder="1" applyAlignment="1" applyProtection="1">
      <alignment horizontal="right" vertical="center"/>
      <protection locked="0"/>
    </xf>
    <xf numFmtId="2" fontId="12" fillId="0" borderId="9" xfId="0" applyNumberFormat="1" applyFont="1" applyFill="1" applyBorder="1">
      <alignment vertical="center"/>
    </xf>
    <xf numFmtId="0" fontId="0" fillId="0" borderId="9" xfId="0" applyFill="1" applyBorder="1">
      <alignment vertical="center"/>
    </xf>
    <xf numFmtId="178" fontId="12" fillId="2" borderId="8" xfId="0" applyNumberFormat="1" applyFont="1" applyFill="1" applyBorder="1">
      <alignment vertical="center"/>
    </xf>
    <xf numFmtId="177" fontId="0" fillId="0" borderId="0" xfId="0" applyNumberFormat="1">
      <alignment vertical="center"/>
    </xf>
    <xf numFmtId="176" fontId="0" fillId="0" borderId="0" xfId="1" applyNumberFormat="1" applyFont="1">
      <alignment vertical="center"/>
    </xf>
    <xf numFmtId="2" fontId="0" fillId="0" borderId="0" xfId="0" applyNumberFormat="1">
      <alignment vertical="center"/>
    </xf>
    <xf numFmtId="0" fontId="0" fillId="0" borderId="0" xfId="0" applyFill="1" applyBorder="1">
      <alignment vertical="center"/>
    </xf>
    <xf numFmtId="0" fontId="20" fillId="0" borderId="0" xfId="0" applyFont="1" applyFill="1" applyBorder="1" applyAlignment="1">
      <alignment vertical="center"/>
    </xf>
    <xf numFmtId="0" fontId="22" fillId="3" borderId="0" xfId="0" applyFont="1" applyFill="1" applyBorder="1" applyAlignment="1">
      <alignment horizontal="left" vertical="center"/>
    </xf>
    <xf numFmtId="0" fontId="22" fillId="3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3" borderId="0" xfId="0" applyFont="1" applyFill="1" applyBorder="1" applyAlignment="1">
      <alignment horizontal="left" vertical="center"/>
    </xf>
    <xf numFmtId="0" fontId="22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right" vertical="center"/>
    </xf>
    <xf numFmtId="0" fontId="23" fillId="3" borderId="0" xfId="0" applyFont="1" applyFill="1" applyBorder="1" applyAlignment="1">
      <alignment horizontal="right" vertical="center"/>
    </xf>
    <xf numFmtId="0" fontId="22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49" fontId="22" fillId="5" borderId="0" xfId="0" applyNumberFormat="1" applyFont="1" applyFill="1" applyBorder="1" applyAlignment="1" applyProtection="1">
      <alignment horizontal="left" vertical="center"/>
      <protection locked="0"/>
    </xf>
    <xf numFmtId="177" fontId="24" fillId="6" borderId="17" xfId="0" applyNumberFormat="1" applyFont="1" applyFill="1" applyBorder="1" applyAlignment="1">
      <alignment horizontal="right" vertical="center"/>
    </xf>
    <xf numFmtId="177" fontId="2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13" fillId="0" borderId="18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1" fillId="0" borderId="0" xfId="29" applyNumberFormat="1" applyFont="1" applyFill="1" applyBorder="1" applyAlignment="1" applyProtection="1">
      <alignment horizontal="left" vertical="center"/>
      <protection locked="0"/>
    </xf>
    <xf numFmtId="1" fontId="11" fillId="0" borderId="0" xfId="29" applyNumberFormat="1" applyFont="1" applyFill="1" applyBorder="1" applyAlignment="1" applyProtection="1">
      <alignment horizontal="right" vertical="center"/>
      <protection locked="0"/>
    </xf>
    <xf numFmtId="179" fontId="0" fillId="0" borderId="0" xfId="0" applyNumberFormat="1">
      <alignment vertical="center"/>
    </xf>
    <xf numFmtId="10" fontId="0" fillId="0" borderId="0" xfId="0" applyNumberFormat="1">
      <alignment vertical="center"/>
    </xf>
    <xf numFmtId="2" fontId="12" fillId="0" borderId="0" xfId="0" applyNumberFormat="1" applyFont="1" applyFill="1" applyBorder="1">
      <alignment vertical="center"/>
    </xf>
    <xf numFmtId="177" fontId="25" fillId="0" borderId="8" xfId="29" applyNumberFormat="1" applyFont="1" applyFill="1" applyBorder="1" applyAlignment="1" applyProtection="1">
      <alignment horizontal="right" vertical="center"/>
      <protection locked="0"/>
    </xf>
    <xf numFmtId="177" fontId="25" fillId="0" borderId="8" xfId="29" applyNumberFormat="1" applyFont="1" applyFill="1" applyBorder="1" applyAlignment="1"/>
    <xf numFmtId="177" fontId="26" fillId="0" borderId="0" xfId="0" applyNumberFormat="1" applyFont="1" applyFill="1" applyAlignment="1">
      <alignment vertical="center"/>
    </xf>
    <xf numFmtId="176" fontId="11" fillId="0" borderId="0" xfId="1" applyNumberFormat="1" applyFont="1" applyFill="1" applyBorder="1" applyAlignment="1" applyProtection="1">
      <alignment horizontal="left" vertical="center"/>
      <protection locked="0"/>
    </xf>
    <xf numFmtId="0" fontId="27" fillId="0" borderId="0" xfId="0" applyFont="1" applyAlignment="1"/>
    <xf numFmtId="181" fontId="27" fillId="0" borderId="0" xfId="0" applyNumberFormat="1" applyFont="1" applyAlignment="1"/>
    <xf numFmtId="2" fontId="0" fillId="0" borderId="0" xfId="0" applyNumberFormat="1" applyAlignment="1"/>
    <xf numFmtId="182" fontId="0" fillId="0" borderId="0" xfId="0" applyNumberFormat="1">
      <alignment vertical="center"/>
    </xf>
    <xf numFmtId="176" fontId="12" fillId="0" borderId="9" xfId="1" applyNumberFormat="1" applyFont="1" applyFill="1" applyBorder="1">
      <alignment vertical="center"/>
    </xf>
    <xf numFmtId="184" fontId="0" fillId="0" borderId="0" xfId="0" applyNumberFormat="1">
      <alignment vertical="center"/>
    </xf>
    <xf numFmtId="9" fontId="0" fillId="0" borderId="0" xfId="1" applyNumberFormat="1" applyFont="1">
      <alignment vertical="center"/>
    </xf>
    <xf numFmtId="1" fontId="11" fillId="2" borderId="0" xfId="29" applyNumberFormat="1" applyFont="1" applyFill="1" applyBorder="1" applyAlignment="1" applyProtection="1">
      <alignment horizontal="right" vertical="center"/>
      <protection locked="0"/>
    </xf>
    <xf numFmtId="2" fontId="11" fillId="2" borderId="0" xfId="29" applyNumberFormat="1" applyFont="1" applyFill="1" applyBorder="1" applyAlignment="1" applyProtection="1">
      <alignment horizontal="right" vertical="center"/>
      <protection locked="0"/>
    </xf>
    <xf numFmtId="178" fontId="11" fillId="0" borderId="0" xfId="1" applyNumberFormat="1" applyFont="1" applyFill="1" applyBorder="1" applyAlignment="1" applyProtection="1">
      <alignment horizontal="left" vertical="center"/>
      <protection locked="0"/>
    </xf>
    <xf numFmtId="0" fontId="0" fillId="2" borderId="0" xfId="0" applyFill="1">
      <alignment vertical="center"/>
    </xf>
    <xf numFmtId="0" fontId="0" fillId="7" borderId="0" xfId="0" applyFill="1">
      <alignment vertical="center"/>
    </xf>
    <xf numFmtId="1" fontId="8" fillId="2" borderId="9" xfId="29" applyNumberFormat="1" applyFont="1" applyFill="1" applyBorder="1" applyAlignment="1" applyProtection="1">
      <alignment horizontal="left" vertical="center"/>
      <protection locked="0"/>
    </xf>
    <xf numFmtId="181" fontId="11" fillId="0" borderId="0" xfId="29" applyNumberFormat="1" applyFont="1" applyFill="1" applyBorder="1" applyAlignment="1" applyProtection="1">
      <alignment horizontal="left" vertical="center"/>
      <protection locked="0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9" fontId="0" fillId="0" borderId="0" xfId="1" applyFont="1">
      <alignment vertical="center"/>
    </xf>
    <xf numFmtId="1" fontId="8" fillId="0" borderId="8" xfId="29" applyNumberFormat="1" applyFont="1" applyFill="1" applyBorder="1" applyAlignment="1" applyProtection="1">
      <alignment horizontal="right" vertical="center"/>
      <protection locked="0"/>
    </xf>
    <xf numFmtId="0" fontId="0" fillId="0" borderId="0" xfId="0" applyNumberFormat="1">
      <alignment vertical="center"/>
    </xf>
    <xf numFmtId="2" fontId="0" fillId="2" borderId="0" xfId="0" applyNumberFormat="1" applyFill="1">
      <alignment vertical="center"/>
    </xf>
    <xf numFmtId="17" fontId="11" fillId="0" borderId="8" xfId="29" applyNumberFormat="1" applyFont="1" applyFill="1" applyBorder="1" applyAlignment="1" applyProtection="1">
      <alignment horizontal="left" vertical="center"/>
      <protection locked="0"/>
    </xf>
    <xf numFmtId="0" fontId="30" fillId="0" borderId="2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181" fontId="0" fillId="0" borderId="0" xfId="0" applyNumberFormat="1">
      <alignment vertical="center"/>
    </xf>
    <xf numFmtId="0" fontId="11" fillId="7" borderId="8" xfId="29" applyNumberFormat="1" applyFont="1" applyFill="1" applyBorder="1" applyAlignment="1" applyProtection="1">
      <alignment horizontal="left" vertical="center"/>
      <protection locked="0"/>
    </xf>
    <xf numFmtId="9" fontId="0" fillId="7" borderId="0" xfId="0" applyNumberFormat="1" applyFill="1">
      <alignment vertical="center"/>
    </xf>
    <xf numFmtId="9" fontId="0" fillId="7" borderId="0" xfId="1" applyNumberFormat="1" applyFont="1" applyFill="1">
      <alignment vertical="center"/>
    </xf>
    <xf numFmtId="0" fontId="0" fillId="0" borderId="0" xfId="0" applyAlignment="1">
      <alignment horizontal="center" vertical="center"/>
    </xf>
    <xf numFmtId="0" fontId="18" fillId="3" borderId="0" xfId="0" applyFont="1" applyFill="1" applyBorder="1" applyAlignment="1">
      <alignment horizontal="left" vertical="center"/>
    </xf>
    <xf numFmtId="0" fontId="21" fillId="3" borderId="0" xfId="0" applyFont="1" applyFill="1" applyBorder="1" applyAlignment="1">
      <alignment horizontal="left" vertical="center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2" fillId="4" borderId="24" xfId="0" applyFont="1" applyFill="1" applyBorder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31" fillId="0" borderId="8" xfId="29" applyNumberFormat="1" applyFont="1" applyFill="1" applyBorder="1" applyAlignment="1" applyProtection="1">
      <alignment horizontal="left" vertical="center"/>
      <protection locked="0"/>
    </xf>
    <xf numFmtId="0" fontId="31" fillId="0" borderId="9" xfId="29" applyNumberFormat="1" applyFont="1" applyFill="1" applyBorder="1" applyAlignment="1" applyProtection="1">
      <alignment horizontal="left" vertical="center"/>
      <protection locked="0"/>
    </xf>
    <xf numFmtId="0" fontId="31" fillId="0" borderId="0" xfId="29" applyNumberFormat="1" applyFont="1" applyFill="1" applyBorder="1" applyAlignment="1" applyProtection="1">
      <alignment horizontal="left" vertical="center"/>
      <protection locked="0"/>
    </xf>
    <xf numFmtId="1" fontId="31" fillId="0" borderId="8" xfId="29" applyNumberFormat="1" applyFont="1" applyFill="1" applyBorder="1" applyAlignment="1" applyProtection="1">
      <alignment horizontal="right" vertical="center"/>
      <protection locked="0"/>
    </xf>
    <xf numFmtId="177" fontId="31" fillId="0" borderId="8" xfId="29" applyNumberFormat="1" applyFont="1" applyFill="1" applyBorder="1" applyAlignment="1" applyProtection="1">
      <alignment horizontal="right" vertical="center"/>
      <protection locked="0"/>
    </xf>
    <xf numFmtId="177" fontId="31" fillId="0" borderId="8" xfId="29" applyNumberFormat="1" applyFont="1" applyFill="1" applyBorder="1" applyAlignment="1">
      <alignment horizontal="right" vertical="center"/>
    </xf>
    <xf numFmtId="178" fontId="32" fillId="0" borderId="8" xfId="1" applyNumberFormat="1" applyFont="1" applyFill="1" applyBorder="1">
      <alignment vertical="center"/>
    </xf>
    <xf numFmtId="2" fontId="31" fillId="0" borderId="8" xfId="0" applyNumberFormat="1" applyFont="1" applyFill="1" applyBorder="1" applyAlignment="1">
      <alignment horizontal="right" vertical="center"/>
    </xf>
    <xf numFmtId="2" fontId="32" fillId="0" borderId="8" xfId="0" applyNumberFormat="1" applyFont="1" applyFill="1" applyBorder="1">
      <alignment vertical="center"/>
    </xf>
    <xf numFmtId="0" fontId="32" fillId="0" borderId="8" xfId="0" applyFont="1" applyBorder="1">
      <alignment vertical="center"/>
    </xf>
    <xf numFmtId="186" fontId="32" fillId="0" borderId="8" xfId="0" applyNumberFormat="1" applyFont="1" applyBorder="1">
      <alignment vertical="center"/>
    </xf>
    <xf numFmtId="1" fontId="32" fillId="0" borderId="8" xfId="0" applyNumberFormat="1" applyFont="1" applyBorder="1" applyAlignment="1">
      <alignment horizontal="center" vertical="center"/>
    </xf>
    <xf numFmtId="0" fontId="32" fillId="0" borderId="0" xfId="0" applyFont="1" applyFill="1" applyBorder="1">
      <alignment vertical="center"/>
    </xf>
    <xf numFmtId="0" fontId="32" fillId="0" borderId="9" xfId="0" applyFont="1" applyFill="1" applyBorder="1">
      <alignment vertical="center"/>
    </xf>
    <xf numFmtId="0" fontId="32" fillId="0" borderId="0" xfId="0" applyFont="1">
      <alignment vertical="center"/>
    </xf>
    <xf numFmtId="2" fontId="32" fillId="0" borderId="0" xfId="0" applyNumberFormat="1" applyFont="1">
      <alignment vertical="center"/>
    </xf>
    <xf numFmtId="2" fontId="32" fillId="0" borderId="0" xfId="0" applyNumberFormat="1" applyFont="1" applyBorder="1">
      <alignment vertical="center"/>
    </xf>
    <xf numFmtId="0" fontId="32" fillId="0" borderId="8" xfId="0" applyFont="1" applyBorder="1" applyAlignment="1">
      <alignment horizontal="center" vertical="center"/>
    </xf>
  </cellXfs>
  <cellStyles count="47">
    <cellStyle name="Body: normal cell" xfId="2" xr:uid="{00000000-0005-0000-0000-000000000000}"/>
    <cellStyle name="Font: Calibri, 9pt regular" xfId="3" xr:uid="{00000000-0005-0000-0000-000001000000}"/>
    <cellStyle name="Footnotes: all except top row" xfId="4" xr:uid="{00000000-0005-0000-0000-000002000000}"/>
    <cellStyle name="Footnotes: top row" xfId="5" xr:uid="{00000000-0005-0000-0000-000003000000}"/>
    <cellStyle name="Header: bottom row" xfId="6" xr:uid="{00000000-0005-0000-0000-000004000000}"/>
    <cellStyle name="Header: top rows" xfId="7" xr:uid="{00000000-0005-0000-0000-000005000000}"/>
    <cellStyle name="Parent row" xfId="8" xr:uid="{00000000-0005-0000-0000-000006000000}"/>
    <cellStyle name="Section Break" xfId="9" xr:uid="{00000000-0005-0000-0000-000007000000}"/>
    <cellStyle name="Section Break: parent row" xfId="10" xr:uid="{00000000-0005-0000-0000-000008000000}"/>
    <cellStyle name="Table title" xfId="11" xr:uid="{00000000-0005-0000-0000-000009000000}"/>
    <cellStyle name="百分比" xfId="1" builtinId="5"/>
    <cellStyle name="百分比 10" xfId="12" xr:uid="{00000000-0005-0000-0000-00000B000000}"/>
    <cellStyle name="百分比 2" xfId="13" xr:uid="{00000000-0005-0000-0000-00000C000000}"/>
    <cellStyle name="百分比 2 2" xfId="45" xr:uid="{00000000-0005-0000-0000-00000D000000}"/>
    <cellStyle name="百分比 3" xfId="14" xr:uid="{00000000-0005-0000-0000-00000E000000}"/>
    <cellStyle name="百分比 3 2" xfId="15" xr:uid="{00000000-0005-0000-0000-00000F000000}"/>
    <cellStyle name="百分比 4" xfId="16" xr:uid="{00000000-0005-0000-0000-000010000000}"/>
    <cellStyle name="百分比 5" xfId="17" xr:uid="{00000000-0005-0000-0000-000011000000}"/>
    <cellStyle name="百分比 5 2" xfId="44" xr:uid="{00000000-0005-0000-0000-000012000000}"/>
    <cellStyle name="百分比 6" xfId="18" xr:uid="{00000000-0005-0000-0000-000013000000}"/>
    <cellStyle name="百分比 7" xfId="19" xr:uid="{00000000-0005-0000-0000-000014000000}"/>
    <cellStyle name="百分比 8" xfId="20" xr:uid="{00000000-0005-0000-0000-000015000000}"/>
    <cellStyle name="百分比 9" xfId="21" xr:uid="{00000000-0005-0000-0000-000016000000}"/>
    <cellStyle name="標準_SAGE" xfId="22" xr:uid="{00000000-0005-0000-0000-000017000000}"/>
    <cellStyle name="常规" xfId="0" builtinId="0"/>
    <cellStyle name="常规 10" xfId="40" xr:uid="{00000000-0005-0000-0000-000019000000}"/>
    <cellStyle name="常规 2" xfId="23" xr:uid="{00000000-0005-0000-0000-00001A000000}"/>
    <cellStyle name="常规 2 2" xfId="24" xr:uid="{00000000-0005-0000-0000-00001B000000}"/>
    <cellStyle name="常规 2 2 2" xfId="41" xr:uid="{00000000-0005-0000-0000-00001C000000}"/>
    <cellStyle name="常规 2 3" xfId="25" xr:uid="{00000000-0005-0000-0000-00001D000000}"/>
    <cellStyle name="常规 2 4" xfId="26" xr:uid="{00000000-0005-0000-0000-00001E000000}"/>
    <cellStyle name="常规 2 5" xfId="27" xr:uid="{00000000-0005-0000-0000-00001F000000}"/>
    <cellStyle name="常规 3" xfId="28" xr:uid="{00000000-0005-0000-0000-000020000000}"/>
    <cellStyle name="常规 3 2" xfId="29" xr:uid="{00000000-0005-0000-0000-000021000000}"/>
    <cellStyle name="常规 3 3" xfId="30" xr:uid="{00000000-0005-0000-0000-000022000000}"/>
    <cellStyle name="常规 3 4" xfId="42" xr:uid="{00000000-0005-0000-0000-000023000000}"/>
    <cellStyle name="常规 4" xfId="31" xr:uid="{00000000-0005-0000-0000-000024000000}"/>
    <cellStyle name="常规 4 2" xfId="43" xr:uid="{00000000-0005-0000-0000-000025000000}"/>
    <cellStyle name="常规 5" xfId="32" xr:uid="{00000000-0005-0000-0000-000026000000}"/>
    <cellStyle name="常规 6" xfId="33" xr:uid="{00000000-0005-0000-0000-000027000000}"/>
    <cellStyle name="常规 7" xfId="34" xr:uid="{00000000-0005-0000-0000-000028000000}"/>
    <cellStyle name="常规 8" xfId="35" xr:uid="{00000000-0005-0000-0000-000029000000}"/>
    <cellStyle name="常规 9" xfId="36" xr:uid="{00000000-0005-0000-0000-00002A000000}"/>
    <cellStyle name="超链接 2" xfId="37" xr:uid="{00000000-0005-0000-0000-00002B000000}"/>
    <cellStyle name="超链接 3" xfId="46" xr:uid="{00000000-0005-0000-0000-00002C000000}"/>
    <cellStyle name="千位分隔[0] 2" xfId="38" xr:uid="{00000000-0005-0000-0000-00002D000000}"/>
    <cellStyle name="已访问的超链接 2" xfId="39" xr:uid="{00000000-0005-0000-0000-00002E000000}"/>
  </cellStyles>
  <dxfs count="0"/>
  <tableStyles count="0" defaultTableStyle="TableStyleMedium2" defaultPivotStyle="PivotStyleLight16"/>
  <colors>
    <mruColors>
      <color rgb="FF00FF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相对年份!$J$3</c:f>
              <c:strCache>
                <c:ptCount val="1"/>
                <c:pt idx="0">
                  <c:v>碳强度</c:v>
                </c:pt>
              </c:strCache>
            </c:strRef>
          </c:tx>
          <c:spPr>
            <a:pattFill prst="pct90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相对年份!$N$4:$N$42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相对年份!$J$4:$J$42</c:f>
              <c:numCache>
                <c:formatCode>0.00</c:formatCode>
                <c:ptCount val="39"/>
                <c:pt idx="0">
                  <c:v>-7.2328667652774709E-3</c:v>
                </c:pt>
                <c:pt idx="1">
                  <c:v>-1.4143713857974244E-2</c:v>
                </c:pt>
                <c:pt idx="2">
                  <c:v>-3.7412641541518424E-2</c:v>
                </c:pt>
                <c:pt idx="3">
                  <c:v>-8.3224017553073688E-3</c:v>
                </c:pt>
                <c:pt idx="4">
                  <c:v>-3.2464352136324211E-2</c:v>
                </c:pt>
                <c:pt idx="5">
                  <c:v>9.910931714167677E-2</c:v>
                </c:pt>
                <c:pt idx="6">
                  <c:v>2.7289730421575554E-2</c:v>
                </c:pt>
                <c:pt idx="7">
                  <c:v>2.9215565549969021E-2</c:v>
                </c:pt>
                <c:pt idx="8">
                  <c:v>2.6284422382807902E-2</c:v>
                </c:pt>
                <c:pt idx="9">
                  <c:v>-5.0274993378848351E-3</c:v>
                </c:pt>
                <c:pt idx="10">
                  <c:v>5.0578397780802717E-15</c:v>
                </c:pt>
                <c:pt idx="11">
                  <c:v>-7.5904716533447061E-2</c:v>
                </c:pt>
                <c:pt idx="12">
                  <c:v>6.204960027349108E-2</c:v>
                </c:pt>
                <c:pt idx="13">
                  <c:v>-4.1197333715313547E-2</c:v>
                </c:pt>
                <c:pt idx="14">
                  <c:v>-0.13325234830445271</c:v>
                </c:pt>
                <c:pt idx="15">
                  <c:v>-0.10405678848680398</c:v>
                </c:pt>
                <c:pt idx="16">
                  <c:v>-0.128302711741792</c:v>
                </c:pt>
                <c:pt idx="17">
                  <c:v>-5.4334718452325813E-2</c:v>
                </c:pt>
                <c:pt idx="18">
                  <c:v>-0.27218374360783676</c:v>
                </c:pt>
                <c:pt idx="19">
                  <c:v>-6.6390646034037396E-2</c:v>
                </c:pt>
                <c:pt idx="20">
                  <c:v>0.13698280174491362</c:v>
                </c:pt>
                <c:pt idx="21">
                  <c:v>-0.59970639414877125</c:v>
                </c:pt>
                <c:pt idx="22">
                  <c:v>-0.40137084887688335</c:v>
                </c:pt>
                <c:pt idx="23">
                  <c:v>0.12038645038497807</c:v>
                </c:pt>
                <c:pt idx="24">
                  <c:v>0.47875857105060088</c:v>
                </c:pt>
                <c:pt idx="25">
                  <c:v>-8.8710548569901654E-2</c:v>
                </c:pt>
                <c:pt idx="26">
                  <c:v>0.39356050679512294</c:v>
                </c:pt>
                <c:pt idx="27">
                  <c:v>-3.6952880411708522E-2</c:v>
                </c:pt>
                <c:pt idx="28">
                  <c:v>-8.5749278075891416E-2</c:v>
                </c:pt>
                <c:pt idx="29">
                  <c:v>-0.82538067915580637</c:v>
                </c:pt>
                <c:pt idx="30">
                  <c:v>-6.4676339073828804E-2</c:v>
                </c:pt>
                <c:pt idx="31">
                  <c:v>-1.1981980378225006</c:v>
                </c:pt>
                <c:pt idx="32">
                  <c:v>0.88570017572353887</c:v>
                </c:pt>
                <c:pt idx="33">
                  <c:v>-1.4778775932617207</c:v>
                </c:pt>
                <c:pt idx="34">
                  <c:v>-0.77021437398259063</c:v>
                </c:pt>
                <c:pt idx="35">
                  <c:v>-1.4645506262686998</c:v>
                </c:pt>
                <c:pt idx="36">
                  <c:v>-1.2056750915782388</c:v>
                </c:pt>
                <c:pt idx="37">
                  <c:v>-1.590176250534419</c:v>
                </c:pt>
                <c:pt idx="38">
                  <c:v>-1.1314194195369542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1-40F6-B497-EF3A9374F8E8}"/>
            </c:ext>
          </c:extLst>
        </c:ser>
        <c:ser>
          <c:idx val="1"/>
          <c:order val="1"/>
          <c:tx>
            <c:strRef>
              <c:f>相对年份!$K$3</c:f>
              <c:strCache>
                <c:ptCount val="1"/>
                <c:pt idx="0">
                  <c:v>能源强度</c:v>
                </c:pt>
              </c:strCache>
            </c:strRef>
          </c:tx>
          <c:spPr>
            <a:pattFill prst="wd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相对年份!$N$4:$N$42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相对年份!$K$4:$K$42</c:f>
              <c:numCache>
                <c:formatCode>0.00</c:formatCode>
                <c:ptCount val="39"/>
                <c:pt idx="0">
                  <c:v>-0.66793157111229395</c:v>
                </c:pt>
                <c:pt idx="1">
                  <c:v>-0.6631145977929761</c:v>
                </c:pt>
                <c:pt idx="2">
                  <c:v>-0.90726577793417107</c:v>
                </c:pt>
                <c:pt idx="3">
                  <c:v>-0.62245081246271172</c:v>
                </c:pt>
                <c:pt idx="4">
                  <c:v>-0.61659108585927924</c:v>
                </c:pt>
                <c:pt idx="5">
                  <c:v>-1.1481893686583928</c:v>
                </c:pt>
                <c:pt idx="6">
                  <c:v>-0.83603048378538969</c:v>
                </c:pt>
                <c:pt idx="7">
                  <c:v>-0.60964984663232025</c:v>
                </c:pt>
                <c:pt idx="8">
                  <c:v>-0.83448161520659347</c:v>
                </c:pt>
                <c:pt idx="9">
                  <c:v>-0.75953111714800614</c:v>
                </c:pt>
                <c:pt idx="10">
                  <c:v>7.3154619774073917E-3</c:v>
                </c:pt>
                <c:pt idx="11">
                  <c:v>-0.4726183179145928</c:v>
                </c:pt>
                <c:pt idx="12">
                  <c:v>-0.93886084506671286</c:v>
                </c:pt>
                <c:pt idx="13">
                  <c:v>-2.0954804565683482</c:v>
                </c:pt>
                <c:pt idx="14">
                  <c:v>-1.8682090998067313</c:v>
                </c:pt>
                <c:pt idx="15">
                  <c:v>-1.8638785758441121</c:v>
                </c:pt>
                <c:pt idx="16">
                  <c:v>-1.1377876782448879</c:v>
                </c:pt>
                <c:pt idx="17">
                  <c:v>-2.019770665671309</c:v>
                </c:pt>
                <c:pt idx="18">
                  <c:v>-2.6335007999147408</c:v>
                </c:pt>
                <c:pt idx="19">
                  <c:v>-2.3228867064985965</c:v>
                </c:pt>
                <c:pt idx="20">
                  <c:v>-1.3748885830637263</c:v>
                </c:pt>
                <c:pt idx="21">
                  <c:v>-1.3263228905308697</c:v>
                </c:pt>
                <c:pt idx="22">
                  <c:v>-0.7009541474084735</c:v>
                </c:pt>
                <c:pt idx="23">
                  <c:v>-2.7233806445150888E-2</c:v>
                </c:pt>
                <c:pt idx="24">
                  <c:v>2.3111376929683023</c:v>
                </c:pt>
                <c:pt idx="25">
                  <c:v>2.9247270400946737</c:v>
                </c:pt>
                <c:pt idx="26">
                  <c:v>1.0604122347696499</c:v>
                </c:pt>
                <c:pt idx="27">
                  <c:v>-1.7698388498213964</c:v>
                </c:pt>
                <c:pt idx="28">
                  <c:v>-3.4067350585986986</c:v>
                </c:pt>
                <c:pt idx="29">
                  <c:v>-4.6266103920057944</c:v>
                </c:pt>
                <c:pt idx="30">
                  <c:v>-3.2006474493183825</c:v>
                </c:pt>
                <c:pt idx="31">
                  <c:v>-2.3989191969387988</c:v>
                </c:pt>
                <c:pt idx="32">
                  <c:v>-1.7037845765481265</c:v>
                </c:pt>
                <c:pt idx="33">
                  <c:v>-3.3664924198872903</c:v>
                </c:pt>
                <c:pt idx="34">
                  <c:v>-3.5647825843481491</c:v>
                </c:pt>
                <c:pt idx="35">
                  <c:v>-4.5829325497872091</c:v>
                </c:pt>
                <c:pt idx="36">
                  <c:v>-5.3115797759915324</c:v>
                </c:pt>
                <c:pt idx="37">
                  <c:v>-4.7041969298392514</c:v>
                </c:pt>
                <c:pt idx="38">
                  <c:v>-3.6884315662022962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1-40F6-B497-EF3A9374F8E8}"/>
            </c:ext>
          </c:extLst>
        </c:ser>
        <c:ser>
          <c:idx val="2"/>
          <c:order val="2"/>
          <c:tx>
            <c:strRef>
              <c:f>相对年份!$L$3</c:f>
              <c:strCache>
                <c:ptCount val="1"/>
                <c:pt idx="0">
                  <c:v>人均GDP</c:v>
                </c:pt>
              </c:strCache>
            </c:strRef>
          </c:tx>
          <c:spPr>
            <a:pattFill prst="pct50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相对年份!$N$4:$N$42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相对年份!$L$4:$L$42</c:f>
              <c:numCache>
                <c:formatCode>0.00</c:formatCode>
                <c:ptCount val="39"/>
                <c:pt idx="0">
                  <c:v>0.82995189064310626</c:v>
                </c:pt>
                <c:pt idx="1">
                  <c:v>0.8978020458447058</c:v>
                </c:pt>
                <c:pt idx="2">
                  <c:v>0.51357925860128617</c:v>
                </c:pt>
                <c:pt idx="3">
                  <c:v>1.0192771402622816</c:v>
                </c:pt>
                <c:pt idx="4">
                  <c:v>1.359573541302648</c:v>
                </c:pt>
                <c:pt idx="5">
                  <c:v>2.0945925819158786</c:v>
                </c:pt>
                <c:pt idx="6">
                  <c:v>1.9667964156907354</c:v>
                </c:pt>
                <c:pt idx="7">
                  <c:v>1.3149732952578235</c:v>
                </c:pt>
                <c:pt idx="8">
                  <c:v>1.8889686637930243</c:v>
                </c:pt>
                <c:pt idx="9">
                  <c:v>1.949157533928459</c:v>
                </c:pt>
                <c:pt idx="10">
                  <c:v>0.59546237535372726</c:v>
                </c:pt>
                <c:pt idx="11">
                  <c:v>0.56011223288364176</c:v>
                </c:pt>
                <c:pt idx="12">
                  <c:v>1.8413577998525497</c:v>
                </c:pt>
                <c:pt idx="13">
                  <c:v>3.0908032230861573</c:v>
                </c:pt>
                <c:pt idx="14">
                  <c:v>3.1902649870488715</c:v>
                </c:pt>
                <c:pt idx="15">
                  <c:v>3.1497834545662773</c:v>
                </c:pt>
                <c:pt idx="16">
                  <c:v>2.8189599033821602</c:v>
                </c:pt>
                <c:pt idx="17">
                  <c:v>2.6404221512544952</c:v>
                </c:pt>
                <c:pt idx="18">
                  <c:v>2.4817449343890794</c:v>
                </c:pt>
                <c:pt idx="19">
                  <c:v>2.0966669949254571</c:v>
                </c:pt>
                <c:pt idx="20">
                  <c:v>2.1356433730181559</c:v>
                </c:pt>
                <c:pt idx="21">
                  <c:v>2.4671546857118338</c:v>
                </c:pt>
                <c:pt idx="22">
                  <c:v>2.5152935859982062</c:v>
                </c:pt>
                <c:pt idx="23">
                  <c:v>2.9858656329321516</c:v>
                </c:pt>
                <c:pt idx="24">
                  <c:v>3.7520372466279994</c:v>
                </c:pt>
                <c:pt idx="25">
                  <c:v>4.444277120563024</c:v>
                </c:pt>
                <c:pt idx="26">
                  <c:v>5.7953385848891275</c:v>
                </c:pt>
                <c:pt idx="27">
                  <c:v>7.2574581134756624</c:v>
                </c:pt>
                <c:pt idx="28">
                  <c:v>8.8378611419705528</c:v>
                </c:pt>
                <c:pt idx="29">
                  <c:v>6.368754257472367</c:v>
                </c:pt>
                <c:pt idx="30">
                  <c:v>6.3867732578902805</c:v>
                </c:pt>
                <c:pt idx="31">
                  <c:v>7.5888090010235256</c:v>
                </c:pt>
                <c:pt idx="32">
                  <c:v>7.2791037081983863</c:v>
                </c:pt>
                <c:pt idx="33">
                  <c:v>6.334740487453173</c:v>
                </c:pt>
                <c:pt idx="34">
                  <c:v>6.4112031198295307</c:v>
                </c:pt>
                <c:pt idx="35">
                  <c:v>6.0596222917427252</c:v>
                </c:pt>
                <c:pt idx="36">
                  <c:v>5.7411402970423095</c:v>
                </c:pt>
                <c:pt idx="37">
                  <c:v>5.4648642412906945</c:v>
                </c:pt>
                <c:pt idx="38">
                  <c:v>5.7236006224088998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11-40F6-B497-EF3A9374F8E8}"/>
            </c:ext>
          </c:extLst>
        </c:ser>
        <c:ser>
          <c:idx val="3"/>
          <c:order val="3"/>
          <c:tx>
            <c:strRef>
              <c:f>相对年份!$M$3</c:f>
              <c:strCache>
                <c:ptCount val="1"/>
                <c:pt idx="0">
                  <c:v>人口</c:v>
                </c:pt>
              </c:strCache>
            </c:strRef>
          </c:tx>
          <c:spPr>
            <a:pattFill prst="dashHorz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相对年份!$N$4:$N$42</c:f>
              <c:numCache>
                <c:formatCode>General</c:formatCode>
                <c:ptCount val="39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</c:numCache>
            </c:numRef>
          </c:cat>
          <c:val>
            <c:numRef>
              <c:f>相对年份!$M$4:$M$42</c:f>
              <c:numCache>
                <c:formatCode>0.00</c:formatCode>
                <c:ptCount val="39"/>
                <c:pt idx="0">
                  <c:v>0.18312056723445375</c:v>
                </c:pt>
                <c:pt idx="1">
                  <c:v>0.1682279008062513</c:v>
                </c:pt>
                <c:pt idx="2">
                  <c:v>0.19628710987440415</c:v>
                </c:pt>
                <c:pt idx="3">
                  <c:v>0.22679393495573655</c:v>
                </c:pt>
                <c:pt idx="4">
                  <c:v>0.20139483169295583</c:v>
                </c:pt>
                <c:pt idx="5">
                  <c:v>0.21210353360082965</c:v>
                </c:pt>
                <c:pt idx="6">
                  <c:v>0.25065776567308273</c:v>
                </c:pt>
                <c:pt idx="7">
                  <c:v>0.29271702382452597</c:v>
                </c:pt>
                <c:pt idx="8">
                  <c:v>0.33201211103076655</c:v>
                </c:pt>
                <c:pt idx="9">
                  <c:v>0.33748136555742264</c:v>
                </c:pt>
                <c:pt idx="10">
                  <c:v>0.34168877766887407</c:v>
                </c:pt>
                <c:pt idx="11">
                  <c:v>0.3361915285643885</c:v>
                </c:pt>
                <c:pt idx="12">
                  <c:v>0.31379694394067253</c:v>
                </c:pt>
                <c:pt idx="13">
                  <c:v>0.29506206119751421</c:v>
                </c:pt>
                <c:pt idx="14">
                  <c:v>0.30691168406231717</c:v>
                </c:pt>
                <c:pt idx="15">
                  <c:v>0.31728302976463235</c:v>
                </c:pt>
                <c:pt idx="16">
                  <c:v>0.31699342160451283</c:v>
                </c:pt>
                <c:pt idx="17">
                  <c:v>0.32741734486914809</c:v>
                </c:pt>
                <c:pt idx="18">
                  <c:v>0.32015312713350669</c:v>
                </c:pt>
                <c:pt idx="19">
                  <c:v>0.29046461560716436</c:v>
                </c:pt>
                <c:pt idx="20">
                  <c:v>0.26477070830064386</c:v>
                </c:pt>
                <c:pt idx="21">
                  <c:v>0.25269331696781916</c:v>
                </c:pt>
                <c:pt idx="22">
                  <c:v>0.24019739228716153</c:v>
                </c:pt>
                <c:pt idx="23">
                  <c:v>0.23885612012800872</c:v>
                </c:pt>
                <c:pt idx="24">
                  <c:v>0.25240273135310631</c:v>
                </c:pt>
                <c:pt idx="25">
                  <c:v>0.28882972191217837</c:v>
                </c:pt>
                <c:pt idx="26">
                  <c:v>0.33448345254613748</c:v>
                </c:pt>
                <c:pt idx="27">
                  <c:v>0.33520362775744705</c:v>
                </c:pt>
                <c:pt idx="28">
                  <c:v>0.35786591570409121</c:v>
                </c:pt>
                <c:pt idx="29">
                  <c:v>0.36979973168919966</c:v>
                </c:pt>
                <c:pt idx="30">
                  <c:v>0.36585827850189229</c:v>
                </c:pt>
                <c:pt idx="31">
                  <c:v>0.37895746773775207</c:v>
                </c:pt>
                <c:pt idx="32">
                  <c:v>0.4057056026262692</c:v>
                </c:pt>
                <c:pt idx="33">
                  <c:v>0.44140872769583306</c:v>
                </c:pt>
                <c:pt idx="34">
                  <c:v>0.44953508550114923</c:v>
                </c:pt>
                <c:pt idx="35">
                  <c:v>0.48327692731321886</c:v>
                </c:pt>
                <c:pt idx="36">
                  <c:v>0.460958313527425</c:v>
                </c:pt>
                <c:pt idx="37">
                  <c:v>0.54368059408299507</c:v>
                </c:pt>
                <c:pt idx="38">
                  <c:v>0.49548236333035478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11-40F6-B497-EF3A9374F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654528"/>
        <c:axId val="149668608"/>
      </c:barChart>
      <c:catAx>
        <c:axId val="14965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50"/>
            </a:pPr>
            <a:endParaRPr lang="zh-CN"/>
          </a:p>
        </c:txPr>
        <c:crossAx val="149668608"/>
        <c:crosses val="autoZero"/>
        <c:auto val="1"/>
        <c:lblAlgn val="ctr"/>
        <c:lblOffset val="100"/>
        <c:noMultiLvlLbl val="0"/>
      </c:catAx>
      <c:valAx>
        <c:axId val="149668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zh-CN" sz="1100" b="0"/>
                  <a:t>驱动因素对综合效应的贡献</a:t>
                </a:r>
                <a:r>
                  <a:rPr lang="zh-CN" altLang="en-US" sz="1100" b="0"/>
                  <a:t>（亿吨）</a:t>
                </a:r>
                <a:endParaRPr lang="zh-CN" sz="1100" b="0"/>
              </a:p>
            </c:rich>
          </c:tx>
          <c:layout>
            <c:manualLayout>
              <c:xMode val="edge"/>
              <c:yMode val="edge"/>
              <c:x val="1.251610555462547E-2"/>
              <c:y val="0.20525518162684217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zh-CN"/>
          </a:p>
        </c:txPr>
        <c:crossAx val="149654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208973012886539"/>
          <c:y val="0.93659400427046013"/>
          <c:w val="0.38655080399347536"/>
          <c:h val="5.8385301509593958E-2"/>
        </c:manualLayout>
      </c:layout>
      <c:overlay val="0"/>
      <c:txPr>
        <a:bodyPr/>
        <a:lstStyle/>
        <a:p>
          <a:pPr>
            <a:defRPr sz="1200"/>
          </a:pPr>
          <a:endParaRPr lang="zh-CN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GDP指数!$Q$9</c:f>
              <c:strCache>
                <c:ptCount val="1"/>
                <c:pt idx="0">
                  <c:v>第一产业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cat>
            <c:strRef>
              <c:f>GDP指数!$P$10:$P$45</c:f>
              <c:strCach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strCache>
            </c:strRef>
          </c:cat>
          <c:val>
            <c:numRef>
              <c:f>GDP指数!$Q$10:$Q$45</c:f>
              <c:numCache>
                <c:formatCode>General</c:formatCode>
                <c:ptCount val="36"/>
                <c:pt idx="0">
                  <c:v>29.6</c:v>
                </c:pt>
                <c:pt idx="1">
                  <c:v>31.3</c:v>
                </c:pt>
                <c:pt idx="2">
                  <c:v>32.799999999999997</c:v>
                </c:pt>
                <c:pt idx="3">
                  <c:v>32.6</c:v>
                </c:pt>
                <c:pt idx="4">
                  <c:v>31.5</c:v>
                </c:pt>
                <c:pt idx="5">
                  <c:v>27.9</c:v>
                </c:pt>
                <c:pt idx="6">
                  <c:v>26.6</c:v>
                </c:pt>
                <c:pt idx="7">
                  <c:v>26.3</c:v>
                </c:pt>
                <c:pt idx="8">
                  <c:v>25.2</c:v>
                </c:pt>
                <c:pt idx="9">
                  <c:v>24.6</c:v>
                </c:pt>
                <c:pt idx="10">
                  <c:v>26.6</c:v>
                </c:pt>
                <c:pt idx="11">
                  <c:v>24</c:v>
                </c:pt>
                <c:pt idx="12">
                  <c:v>21.3</c:v>
                </c:pt>
                <c:pt idx="13">
                  <c:v>19.3</c:v>
                </c:pt>
                <c:pt idx="14">
                  <c:v>19.5</c:v>
                </c:pt>
                <c:pt idx="15">
                  <c:v>19.600000000000001</c:v>
                </c:pt>
                <c:pt idx="16">
                  <c:v>19.3</c:v>
                </c:pt>
                <c:pt idx="17">
                  <c:v>17.899999999999999</c:v>
                </c:pt>
                <c:pt idx="18">
                  <c:v>17.2</c:v>
                </c:pt>
                <c:pt idx="19">
                  <c:v>16.100000000000001</c:v>
                </c:pt>
                <c:pt idx="20">
                  <c:v>14.7</c:v>
                </c:pt>
                <c:pt idx="21">
                  <c:v>14</c:v>
                </c:pt>
                <c:pt idx="22">
                  <c:v>13.3</c:v>
                </c:pt>
                <c:pt idx="23">
                  <c:v>12.3</c:v>
                </c:pt>
                <c:pt idx="24">
                  <c:v>12.9</c:v>
                </c:pt>
                <c:pt idx="25">
                  <c:v>11.6</c:v>
                </c:pt>
                <c:pt idx="26">
                  <c:v>10.6</c:v>
                </c:pt>
                <c:pt idx="27">
                  <c:v>10.3</c:v>
                </c:pt>
                <c:pt idx="28">
                  <c:v>10.3</c:v>
                </c:pt>
                <c:pt idx="29">
                  <c:v>9.8000000000000007</c:v>
                </c:pt>
                <c:pt idx="30">
                  <c:v>9.5</c:v>
                </c:pt>
                <c:pt idx="31">
                  <c:v>9.4</c:v>
                </c:pt>
                <c:pt idx="32">
                  <c:v>9.4</c:v>
                </c:pt>
                <c:pt idx="33">
                  <c:v>9.3000000000000007</c:v>
                </c:pt>
                <c:pt idx="34">
                  <c:v>9.1</c:v>
                </c:pt>
                <c:pt idx="35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6-4AE5-9FB8-723372CC7489}"/>
            </c:ext>
          </c:extLst>
        </c:ser>
        <c:ser>
          <c:idx val="1"/>
          <c:order val="1"/>
          <c:tx>
            <c:strRef>
              <c:f>GDP指数!$R$9</c:f>
              <c:strCache>
                <c:ptCount val="1"/>
                <c:pt idx="0">
                  <c:v>第二产业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GDP指数!$P$10:$P$45</c:f>
              <c:strCach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strCache>
            </c:strRef>
          </c:cat>
          <c:val>
            <c:numRef>
              <c:f>GDP指数!$R$10:$R$45</c:f>
              <c:numCache>
                <c:formatCode>General</c:formatCode>
                <c:ptCount val="36"/>
                <c:pt idx="0">
                  <c:v>48.1</c:v>
                </c:pt>
                <c:pt idx="1">
                  <c:v>46</c:v>
                </c:pt>
                <c:pt idx="2">
                  <c:v>44.6</c:v>
                </c:pt>
                <c:pt idx="3">
                  <c:v>44.2</c:v>
                </c:pt>
                <c:pt idx="4">
                  <c:v>42.9</c:v>
                </c:pt>
                <c:pt idx="5">
                  <c:v>42.7</c:v>
                </c:pt>
                <c:pt idx="6">
                  <c:v>43.5</c:v>
                </c:pt>
                <c:pt idx="7">
                  <c:v>43.3</c:v>
                </c:pt>
                <c:pt idx="8">
                  <c:v>43.5</c:v>
                </c:pt>
                <c:pt idx="9">
                  <c:v>42.5</c:v>
                </c:pt>
                <c:pt idx="10">
                  <c:v>41</c:v>
                </c:pt>
                <c:pt idx="11">
                  <c:v>41.5</c:v>
                </c:pt>
                <c:pt idx="12">
                  <c:v>43.1</c:v>
                </c:pt>
                <c:pt idx="13">
                  <c:v>46.2</c:v>
                </c:pt>
                <c:pt idx="14">
                  <c:v>46.2</c:v>
                </c:pt>
                <c:pt idx="15">
                  <c:v>46.8</c:v>
                </c:pt>
                <c:pt idx="16">
                  <c:v>47.1</c:v>
                </c:pt>
                <c:pt idx="17">
                  <c:v>47.1</c:v>
                </c:pt>
                <c:pt idx="18">
                  <c:v>45.8</c:v>
                </c:pt>
                <c:pt idx="19">
                  <c:v>45.4</c:v>
                </c:pt>
                <c:pt idx="20">
                  <c:v>45.5</c:v>
                </c:pt>
                <c:pt idx="21">
                  <c:v>44.8</c:v>
                </c:pt>
                <c:pt idx="22">
                  <c:v>44.5</c:v>
                </c:pt>
                <c:pt idx="23">
                  <c:v>45.6</c:v>
                </c:pt>
                <c:pt idx="24">
                  <c:v>45.9</c:v>
                </c:pt>
                <c:pt idx="25">
                  <c:v>47</c:v>
                </c:pt>
                <c:pt idx="26">
                  <c:v>47.6</c:v>
                </c:pt>
                <c:pt idx="27">
                  <c:v>46.9</c:v>
                </c:pt>
                <c:pt idx="28">
                  <c:v>46.9</c:v>
                </c:pt>
                <c:pt idx="29">
                  <c:v>45.9</c:v>
                </c:pt>
                <c:pt idx="30">
                  <c:v>46.4</c:v>
                </c:pt>
                <c:pt idx="31">
                  <c:v>46.4</c:v>
                </c:pt>
                <c:pt idx="32">
                  <c:v>45.3</c:v>
                </c:pt>
                <c:pt idx="33">
                  <c:v>44</c:v>
                </c:pt>
                <c:pt idx="34">
                  <c:v>43.1</c:v>
                </c:pt>
                <c:pt idx="35">
                  <c:v>40.9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6-4AE5-9FB8-723372CC7489}"/>
            </c:ext>
          </c:extLst>
        </c:ser>
        <c:ser>
          <c:idx val="2"/>
          <c:order val="2"/>
          <c:tx>
            <c:strRef>
              <c:f>GDP指数!$S$9</c:f>
              <c:strCache>
                <c:ptCount val="1"/>
                <c:pt idx="0">
                  <c:v>第三产业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strRef>
              <c:f>GDP指数!$P$10:$P$45</c:f>
              <c:strCach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strCache>
            </c:strRef>
          </c:cat>
          <c:val>
            <c:numRef>
              <c:f>GDP指数!$S$10:$S$45</c:f>
              <c:numCache>
                <c:formatCode>General</c:formatCode>
                <c:ptCount val="36"/>
                <c:pt idx="0">
                  <c:v>22.3</c:v>
                </c:pt>
                <c:pt idx="1">
                  <c:v>22.7</c:v>
                </c:pt>
                <c:pt idx="2">
                  <c:v>22.6</c:v>
                </c:pt>
                <c:pt idx="3">
                  <c:v>23.2</c:v>
                </c:pt>
                <c:pt idx="4">
                  <c:v>25.5</c:v>
                </c:pt>
                <c:pt idx="5">
                  <c:v>29.4</c:v>
                </c:pt>
                <c:pt idx="6">
                  <c:v>29.8</c:v>
                </c:pt>
                <c:pt idx="7">
                  <c:v>30.4</c:v>
                </c:pt>
                <c:pt idx="8">
                  <c:v>31.2</c:v>
                </c:pt>
                <c:pt idx="9">
                  <c:v>32.9</c:v>
                </c:pt>
                <c:pt idx="10">
                  <c:v>32.4</c:v>
                </c:pt>
                <c:pt idx="11">
                  <c:v>34.5</c:v>
                </c:pt>
                <c:pt idx="12">
                  <c:v>35.6</c:v>
                </c:pt>
                <c:pt idx="13">
                  <c:v>34.5</c:v>
                </c:pt>
                <c:pt idx="14">
                  <c:v>34.4</c:v>
                </c:pt>
                <c:pt idx="15">
                  <c:v>33.700000000000003</c:v>
                </c:pt>
                <c:pt idx="16">
                  <c:v>33.6</c:v>
                </c:pt>
                <c:pt idx="17">
                  <c:v>35</c:v>
                </c:pt>
                <c:pt idx="18">
                  <c:v>37</c:v>
                </c:pt>
                <c:pt idx="19">
                  <c:v>38.6</c:v>
                </c:pt>
                <c:pt idx="20">
                  <c:v>39.799999999999997</c:v>
                </c:pt>
                <c:pt idx="21">
                  <c:v>41.2</c:v>
                </c:pt>
                <c:pt idx="22">
                  <c:v>42.2</c:v>
                </c:pt>
                <c:pt idx="23">
                  <c:v>42</c:v>
                </c:pt>
                <c:pt idx="24">
                  <c:v>41.2</c:v>
                </c:pt>
                <c:pt idx="25">
                  <c:v>41.3</c:v>
                </c:pt>
                <c:pt idx="26">
                  <c:v>41.8</c:v>
                </c:pt>
                <c:pt idx="27">
                  <c:v>42.9</c:v>
                </c:pt>
                <c:pt idx="28">
                  <c:v>42.8</c:v>
                </c:pt>
                <c:pt idx="29">
                  <c:v>44.3</c:v>
                </c:pt>
                <c:pt idx="30">
                  <c:v>44.1</c:v>
                </c:pt>
                <c:pt idx="31">
                  <c:v>44.2</c:v>
                </c:pt>
                <c:pt idx="32">
                  <c:v>45.3</c:v>
                </c:pt>
                <c:pt idx="33">
                  <c:v>46.7</c:v>
                </c:pt>
                <c:pt idx="34">
                  <c:v>47.8</c:v>
                </c:pt>
                <c:pt idx="35">
                  <c:v>50.2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A6-4AE5-9FB8-723372CC7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345216"/>
        <c:axId val="152359296"/>
      </c:areaChart>
      <c:catAx>
        <c:axId val="152345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zh-CN"/>
          </a:p>
        </c:txPr>
        <c:crossAx val="152359296"/>
        <c:crosses val="autoZero"/>
        <c:auto val="1"/>
        <c:lblAlgn val="ctr"/>
        <c:lblOffset val="100"/>
        <c:tickLblSkip val="5"/>
        <c:noMultiLvlLbl val="0"/>
      </c:catAx>
      <c:valAx>
        <c:axId val="1523592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zh-CN" altLang="en-US" b="0">
                    <a:latin typeface="黑体" pitchFamily="49" charset="-122"/>
                    <a:ea typeface="黑体" pitchFamily="49" charset="-122"/>
                    <a:cs typeface="Arial" pitchFamily="34" charset="0"/>
                  </a:rPr>
                  <a:t>三次产业结构（</a:t>
                </a:r>
                <a:r>
                  <a:rPr lang="en-US" altLang="zh-CN" b="0">
                    <a:latin typeface="黑体" pitchFamily="49" charset="-122"/>
                    <a:ea typeface="黑体" pitchFamily="49" charset="-122"/>
                    <a:cs typeface="Arial" pitchFamily="34" charset="0"/>
                  </a:rPr>
                  <a:t>%</a:t>
                </a:r>
                <a:r>
                  <a:rPr lang="zh-CN" altLang="en-US" b="0">
                    <a:latin typeface="黑体" pitchFamily="49" charset="-122"/>
                    <a:ea typeface="黑体" pitchFamily="49" charset="-122"/>
                    <a:cs typeface="Arial" pitchFamily="34" charset="0"/>
                  </a:rPr>
                  <a:t>）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zh-CN"/>
          </a:p>
        </c:txPr>
        <c:crossAx val="152345216"/>
        <c:crosses val="autoZero"/>
        <c:crossBetween val="midCat"/>
      </c:valAx>
    </c:plotArea>
    <c:legend>
      <c:legendPos val="b"/>
      <c:overlay val="0"/>
      <c:txPr>
        <a:bodyPr/>
        <a:lstStyle/>
        <a:p>
          <a:pPr>
            <a:defRPr>
              <a:latin typeface="黑体" pitchFamily="49" charset="-122"/>
              <a:ea typeface="黑体" pitchFamily="49" charset="-122"/>
              <a:cs typeface="Arial" pitchFamily="34" charset="0"/>
            </a:defRPr>
          </a:pPr>
          <a:endParaRPr lang="zh-CN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GDP指数!$D$74:$D$110</c:f>
              <c:numCache>
                <c:formatCode>0.0</c:formatCode>
                <c:ptCount val="37"/>
                <c:pt idx="0">
                  <c:v>1.9973929216311077</c:v>
                </c:pt>
                <c:pt idx="1">
                  <c:v>2.149194783675072</c:v>
                </c:pt>
                <c:pt idx="2">
                  <c:v>2.3168319768017276</c:v>
                </c:pt>
                <c:pt idx="3">
                  <c:v>2.4349904076186157</c:v>
                </c:pt>
                <c:pt idx="4">
                  <c:v>2.6541395443042912</c:v>
                </c:pt>
                <c:pt idx="5">
                  <c:v>2.9407866150891544</c:v>
                </c:pt>
                <c:pt idx="6">
                  <c:v>3.3877861805827059</c:v>
                </c:pt>
                <c:pt idx="7">
                  <c:v>3.8417495287807886</c:v>
                </c:pt>
                <c:pt idx="8">
                  <c:v>4.1836652368422786</c:v>
                </c:pt>
                <c:pt idx="9">
                  <c:v>4.6731540695528251</c:v>
                </c:pt>
                <c:pt idx="10">
                  <c:v>5.1965473253427419</c:v>
                </c:pt>
                <c:pt idx="11">
                  <c:v>5.4148023130071365</c:v>
                </c:pt>
                <c:pt idx="12">
                  <c:v>5.6259796032144154</c:v>
                </c:pt>
                <c:pt idx="13">
                  <c:v>6.149195706313356</c:v>
                </c:pt>
                <c:pt idx="14">
                  <c:v>7.022381496609853</c:v>
                </c:pt>
                <c:pt idx="15">
                  <c:v>7.9984925246386229</c:v>
                </c:pt>
                <c:pt idx="16">
                  <c:v>9.0382965528416435</c:v>
                </c:pt>
                <c:pt idx="17">
                  <c:v>10.032509173654224</c:v>
                </c:pt>
                <c:pt idx="18">
                  <c:v>11.025727581845993</c:v>
                </c:pt>
                <c:pt idx="19">
                  <c:v>12.040094519375826</c:v>
                </c:pt>
                <c:pt idx="20">
                  <c:v>12.979221891887139</c:v>
                </c:pt>
                <c:pt idx="21">
                  <c:v>13.978621977562447</c:v>
                </c:pt>
                <c:pt idx="22">
                  <c:v>15.166804845655255</c:v>
                </c:pt>
                <c:pt idx="23">
                  <c:v>16.42564964784464</c:v>
                </c:pt>
                <c:pt idx="24">
                  <c:v>17.920383765798501</c:v>
                </c:pt>
                <c:pt idx="25">
                  <c:v>19.712422142378351</c:v>
                </c:pt>
                <c:pt idx="26">
                  <c:v>21.703376778758564</c:v>
                </c:pt>
                <c:pt idx="27">
                  <c:v>24.17756173153704</c:v>
                </c:pt>
                <c:pt idx="28">
                  <c:v>27.248112071442243</c:v>
                </c:pt>
                <c:pt idx="29">
                  <c:v>31.117343985587041</c:v>
                </c:pt>
                <c:pt idx="30">
                  <c:v>34.135726352188989</c:v>
                </c:pt>
                <c:pt idx="31">
                  <c:v>37.344484629294755</c:v>
                </c:pt>
                <c:pt idx="32">
                  <c:v>41.302999999999997</c:v>
                </c:pt>
                <c:pt idx="33">
                  <c:v>45.226785</c:v>
                </c:pt>
                <c:pt idx="34">
                  <c:v>48.799701015000004</c:v>
                </c:pt>
                <c:pt idx="35">
                  <c:v>52.606077694169997</c:v>
                </c:pt>
                <c:pt idx="36">
                  <c:v>56.446321365844405</c:v>
                </c:pt>
              </c:numCache>
            </c:numRef>
          </c:xVal>
          <c:yVal>
            <c:numRef>
              <c:f>GDP指数!$E$74:$E$110</c:f>
              <c:numCache>
                <c:formatCode>0.0</c:formatCode>
                <c:ptCount val="37"/>
                <c:pt idx="0">
                  <c:v>5.7144000000000004</c:v>
                </c:pt>
                <c:pt idx="1">
                  <c:v>5.8587999999999996</c:v>
                </c:pt>
                <c:pt idx="2">
                  <c:v>6.0274999999999999</c:v>
                </c:pt>
                <c:pt idx="3">
                  <c:v>5.9447000000000001</c:v>
                </c:pt>
                <c:pt idx="4">
                  <c:v>6.2066999999999997</c:v>
                </c:pt>
                <c:pt idx="5">
                  <c:v>6.6040000000000001</c:v>
                </c:pt>
                <c:pt idx="6">
                  <c:v>7.0903999999999998</c:v>
                </c:pt>
                <c:pt idx="7">
                  <c:v>7.6681999999999997</c:v>
                </c:pt>
                <c:pt idx="8">
                  <c:v>8.0850000000000009</c:v>
                </c:pt>
                <c:pt idx="9">
                  <c:v>8.6631999999999998</c:v>
                </c:pt>
                <c:pt idx="10">
                  <c:v>9.2996999999999996</c:v>
                </c:pt>
                <c:pt idx="11">
                  <c:v>9.6934000000000005</c:v>
                </c:pt>
                <c:pt idx="12">
                  <c:v>9.8703000000000003</c:v>
                </c:pt>
                <c:pt idx="13">
                  <c:v>10.378299999999999</c:v>
                </c:pt>
                <c:pt idx="14">
                  <c:v>10.917</c:v>
                </c:pt>
                <c:pt idx="15">
                  <c:v>11.599299999999999</c:v>
                </c:pt>
                <c:pt idx="16">
                  <c:v>12.2737</c:v>
                </c:pt>
                <c:pt idx="17">
                  <c:v>13.117599999999999</c:v>
                </c:pt>
                <c:pt idx="18">
                  <c:v>13.5192</c:v>
                </c:pt>
                <c:pt idx="19">
                  <c:v>13.5909</c:v>
                </c:pt>
                <c:pt idx="20">
                  <c:v>13.618399999999999</c:v>
                </c:pt>
                <c:pt idx="21">
                  <c:v>14.056900000000001</c:v>
                </c:pt>
                <c:pt idx="22">
                  <c:v>14.6569</c:v>
                </c:pt>
                <c:pt idx="23">
                  <c:v>15.5547</c:v>
                </c:pt>
                <c:pt idx="24">
                  <c:v>16.957699999999999</c:v>
                </c:pt>
                <c:pt idx="25">
                  <c:v>19.708300000000001</c:v>
                </c:pt>
                <c:pt idx="26">
                  <c:v>23.028099999999998</c:v>
                </c:pt>
                <c:pt idx="27">
                  <c:v>26.136900000000001</c:v>
                </c:pt>
                <c:pt idx="28">
                  <c:v>28.646699999999999</c:v>
                </c:pt>
                <c:pt idx="29">
                  <c:v>31.144200000000001</c:v>
                </c:pt>
                <c:pt idx="30">
                  <c:v>32.061100000000003</c:v>
                </c:pt>
                <c:pt idx="31">
                  <c:v>33.6126</c:v>
                </c:pt>
                <c:pt idx="32">
                  <c:v>36.064799999999998</c:v>
                </c:pt>
                <c:pt idx="33">
                  <c:v>38.704300000000003</c:v>
                </c:pt>
                <c:pt idx="34">
                  <c:v>40.213799999999999</c:v>
                </c:pt>
                <c:pt idx="35">
                  <c:v>41.691299999999998</c:v>
                </c:pt>
                <c:pt idx="36">
                  <c:v>42.580599999999997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E5-4D56-8ADF-76EB76E47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712896"/>
        <c:axId val="107714432"/>
      </c:scatterChart>
      <c:valAx>
        <c:axId val="10771289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07714432"/>
        <c:crosses val="autoZero"/>
        <c:crossBetween val="midCat"/>
      </c:valAx>
      <c:valAx>
        <c:axId val="10771443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0771289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改革开放40年!$I$16</c:f>
              <c:strCache>
                <c:ptCount val="1"/>
                <c:pt idx="0">
                  <c:v>碳强度效应</c:v>
                </c:pt>
              </c:strCache>
            </c:strRef>
          </c:tx>
          <c:invertIfNegative val="0"/>
          <c:cat>
            <c:strRef>
              <c:f>改革开放40年!$J$15:$R$15</c:f>
              <c:strCache>
                <c:ptCount val="9"/>
                <c:pt idx="0">
                  <c:v>1980</c:v>
                </c:pt>
                <c:pt idx="1">
                  <c:v>1980-1985</c:v>
                </c:pt>
                <c:pt idx="2">
                  <c:v>1985-1990</c:v>
                </c:pt>
                <c:pt idx="3">
                  <c:v>1990-1995</c:v>
                </c:pt>
                <c:pt idx="4">
                  <c:v>1995-2000</c:v>
                </c:pt>
                <c:pt idx="5">
                  <c:v>2000-2005</c:v>
                </c:pt>
                <c:pt idx="6">
                  <c:v>2005-2010</c:v>
                </c:pt>
                <c:pt idx="7">
                  <c:v>2010-2015</c:v>
                </c:pt>
                <c:pt idx="8">
                  <c:v>2017</c:v>
                </c:pt>
              </c:strCache>
            </c:strRef>
          </c:cat>
          <c:val>
            <c:numRef>
              <c:f>改革开放40年!$J$16:$R$16</c:f>
              <c:numCache>
                <c:formatCode>0%</c:formatCode>
                <c:ptCount val="9"/>
                <c:pt idx="0">
                  <c:v>-2.9320144608070347E-2</c:v>
                </c:pt>
                <c:pt idx="1">
                  <c:v>9.4514904088620743E-3</c:v>
                </c:pt>
                <c:pt idx="2">
                  <c:v>-2.4403707902319223E-3</c:v>
                </c:pt>
                <c:pt idx="3">
                  <c:v>-4.3865951205954413E-2</c:v>
                </c:pt>
                <c:pt idx="4">
                  <c:v>-0.30790838725269831</c:v>
                </c:pt>
                <c:pt idx="5">
                  <c:v>1.3910729489637163E-2</c:v>
                </c:pt>
                <c:pt idx="6">
                  <c:v>-9.9628591472952083E-2</c:v>
                </c:pt>
                <c:pt idx="7">
                  <c:v>-0.32710861795531071</c:v>
                </c:pt>
                <c:pt idx="8">
                  <c:v>-2.4567263100155832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4-49C6-9D85-22A692EC9968}"/>
            </c:ext>
          </c:extLst>
        </c:ser>
        <c:ser>
          <c:idx val="1"/>
          <c:order val="1"/>
          <c:tx>
            <c:strRef>
              <c:f>改革开放40年!$I$17</c:f>
              <c:strCache>
                <c:ptCount val="1"/>
                <c:pt idx="0">
                  <c:v>能源强度效应</c:v>
                </c:pt>
              </c:strCache>
            </c:strRef>
          </c:tx>
          <c:invertIfNegative val="0"/>
          <c:cat>
            <c:strRef>
              <c:f>改革开放40年!$J$15:$R$15</c:f>
              <c:strCache>
                <c:ptCount val="9"/>
                <c:pt idx="0">
                  <c:v>1980</c:v>
                </c:pt>
                <c:pt idx="1">
                  <c:v>1980-1985</c:v>
                </c:pt>
                <c:pt idx="2">
                  <c:v>1985-1990</c:v>
                </c:pt>
                <c:pt idx="3">
                  <c:v>1990-1995</c:v>
                </c:pt>
                <c:pt idx="4">
                  <c:v>1995-2000</c:v>
                </c:pt>
                <c:pt idx="5">
                  <c:v>2000-2005</c:v>
                </c:pt>
                <c:pt idx="6">
                  <c:v>2005-2010</c:v>
                </c:pt>
                <c:pt idx="7">
                  <c:v>2010-2015</c:v>
                </c:pt>
                <c:pt idx="8">
                  <c:v>2017</c:v>
                </c:pt>
              </c:strCache>
            </c:strRef>
          </c:cat>
          <c:val>
            <c:numRef>
              <c:f>改革开放40年!$J$17:$R$17</c:f>
              <c:numCache>
                <c:formatCode>0%</c:formatCode>
                <c:ptCount val="9"/>
                <c:pt idx="0">
                  <c:v>-1.8334310179793125</c:v>
                </c:pt>
                <c:pt idx="1">
                  <c:v>-1.0902330091783761</c:v>
                </c:pt>
                <c:pt idx="2">
                  <c:v>-0.5123176009467908</c:v>
                </c:pt>
                <c:pt idx="3">
                  <c:v>-1.079049227040749</c:v>
                </c:pt>
                <c:pt idx="4">
                  <c:v>-3.5636485845958012</c:v>
                </c:pt>
                <c:pt idx="5">
                  <c:v>0.19113814534430601</c:v>
                </c:pt>
                <c:pt idx="6">
                  <c:v>-0.72931105312040223</c:v>
                </c:pt>
                <c:pt idx="7">
                  <c:v>-1.5367945415871562</c:v>
                </c:pt>
                <c:pt idx="8">
                  <c:v>-7.5747717922042881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4-49C6-9D85-22A692EC9968}"/>
            </c:ext>
          </c:extLst>
        </c:ser>
        <c:ser>
          <c:idx val="2"/>
          <c:order val="2"/>
          <c:tx>
            <c:strRef>
              <c:f>改革开放40年!$I$18</c:f>
              <c:strCache>
                <c:ptCount val="1"/>
                <c:pt idx="0">
                  <c:v>人均GDP效应</c:v>
                </c:pt>
              </c:strCache>
            </c:strRef>
          </c:tx>
          <c:invertIfNegative val="0"/>
          <c:cat>
            <c:strRef>
              <c:f>改革开放40年!$J$15:$R$15</c:f>
              <c:strCache>
                <c:ptCount val="9"/>
                <c:pt idx="0">
                  <c:v>1980</c:v>
                </c:pt>
                <c:pt idx="1">
                  <c:v>1980-1985</c:v>
                </c:pt>
                <c:pt idx="2">
                  <c:v>1985-1990</c:v>
                </c:pt>
                <c:pt idx="3">
                  <c:v>1990-1995</c:v>
                </c:pt>
                <c:pt idx="4">
                  <c:v>1995-2000</c:v>
                </c:pt>
                <c:pt idx="5">
                  <c:v>2000-2005</c:v>
                </c:pt>
                <c:pt idx="6">
                  <c:v>2005-2010</c:v>
                </c:pt>
                <c:pt idx="7">
                  <c:v>2010-2015</c:v>
                </c:pt>
                <c:pt idx="8">
                  <c:v>2017</c:v>
                </c:pt>
              </c:strCache>
            </c:strRef>
          </c:cat>
          <c:val>
            <c:numRef>
              <c:f>改革开放40年!$J$18:$R$18</c:f>
              <c:numCache>
                <c:formatCode>0%</c:formatCode>
                <c:ptCount val="9"/>
                <c:pt idx="0">
                  <c:v>2.3785479889997556</c:v>
                </c:pt>
                <c:pt idx="1">
                  <c:v>1.7931955012920855</c:v>
                </c:pt>
                <c:pt idx="2">
                  <c:v>1.2086719482708861</c:v>
                </c:pt>
                <c:pt idx="3">
                  <c:v>1.9112430348874032</c:v>
                </c:pt>
                <c:pt idx="4">
                  <c:v>4.3367378294085901</c:v>
                </c:pt>
                <c:pt idx="5">
                  <c:v>0.74181143476290978</c:v>
                </c:pt>
                <c:pt idx="6">
                  <c:v>1.7429224228151781</c:v>
                </c:pt>
                <c:pt idx="7">
                  <c:v>2.6763236079191217</c:v>
                </c:pt>
                <c:pt idx="8">
                  <c:v>10.093809965856549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84-49C6-9D85-22A692EC9968}"/>
            </c:ext>
          </c:extLst>
        </c:ser>
        <c:ser>
          <c:idx val="3"/>
          <c:order val="3"/>
          <c:tx>
            <c:strRef>
              <c:f>改革开放40年!$I$19</c:f>
              <c:strCache>
                <c:ptCount val="1"/>
                <c:pt idx="0">
                  <c:v>人口效应</c:v>
                </c:pt>
              </c:strCache>
            </c:strRef>
          </c:tx>
          <c:invertIfNegative val="0"/>
          <c:cat>
            <c:strRef>
              <c:f>改革开放40年!$J$15:$R$15</c:f>
              <c:strCache>
                <c:ptCount val="9"/>
                <c:pt idx="0">
                  <c:v>1980</c:v>
                </c:pt>
                <c:pt idx="1">
                  <c:v>1980-1985</c:v>
                </c:pt>
                <c:pt idx="2">
                  <c:v>1985-1990</c:v>
                </c:pt>
                <c:pt idx="3">
                  <c:v>1990-1995</c:v>
                </c:pt>
                <c:pt idx="4">
                  <c:v>1995-2000</c:v>
                </c:pt>
                <c:pt idx="5">
                  <c:v>2000-2005</c:v>
                </c:pt>
                <c:pt idx="6">
                  <c:v>2005-2010</c:v>
                </c:pt>
                <c:pt idx="7">
                  <c:v>2010-2015</c:v>
                </c:pt>
                <c:pt idx="8">
                  <c:v>2017</c:v>
                </c:pt>
              </c:strCache>
            </c:strRef>
          </c:cat>
          <c:val>
            <c:numRef>
              <c:f>改革开放40年!$J$19:$R$19</c:f>
              <c:numCache>
                <c:formatCode>0%</c:formatCode>
                <c:ptCount val="9"/>
                <c:pt idx="0">
                  <c:v>0.48420317358762544</c:v>
                </c:pt>
                <c:pt idx="1">
                  <c:v>0.28758601747742879</c:v>
                </c:pt>
                <c:pt idx="2">
                  <c:v>0.30608602346613517</c:v>
                </c:pt>
                <c:pt idx="3">
                  <c:v>0.21167214335930015</c:v>
                </c:pt>
                <c:pt idx="4">
                  <c:v>0.53481914243990836</c:v>
                </c:pt>
                <c:pt idx="5">
                  <c:v>5.3139690403146402E-2</c:v>
                </c:pt>
                <c:pt idx="6">
                  <c:v>8.6017221778175862E-2</c:v>
                </c:pt>
                <c:pt idx="7">
                  <c:v>0.18757955162334164</c:v>
                </c:pt>
                <c:pt idx="8">
                  <c:v>0.93768813636332216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84-49C6-9D85-22A692EC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817088"/>
        <c:axId val="153818624"/>
      </c:barChart>
      <c:catAx>
        <c:axId val="15381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3818624"/>
        <c:crosses val="autoZero"/>
        <c:auto val="1"/>
        <c:lblAlgn val="ctr"/>
        <c:lblOffset val="100"/>
        <c:noMultiLvlLbl val="0"/>
      </c:catAx>
      <c:valAx>
        <c:axId val="1538186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53817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改革开放40年!$I$16</c:f>
              <c:strCache>
                <c:ptCount val="1"/>
                <c:pt idx="0">
                  <c:v>碳强度效应</c:v>
                </c:pt>
              </c:strCache>
            </c:strRef>
          </c:tx>
          <c:spPr>
            <a:pattFill prst="pct90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改革开放40年!$K$15:$Q$15</c:f>
              <c:strCache>
                <c:ptCount val="7"/>
                <c:pt idx="0">
                  <c:v>1980-1985</c:v>
                </c:pt>
                <c:pt idx="1">
                  <c:v>1985-1990</c:v>
                </c:pt>
                <c:pt idx="2">
                  <c:v>1990-1995</c:v>
                </c:pt>
                <c:pt idx="3">
                  <c:v>1995-2000</c:v>
                </c:pt>
                <c:pt idx="4">
                  <c:v>2000-2005</c:v>
                </c:pt>
                <c:pt idx="5">
                  <c:v>2005-2010</c:v>
                </c:pt>
                <c:pt idx="6">
                  <c:v>2010-2015</c:v>
                </c:pt>
              </c:strCache>
            </c:strRef>
          </c:cat>
          <c:val>
            <c:numRef>
              <c:f>改革开放40年!$K$16:$Q$16</c:f>
              <c:numCache>
                <c:formatCode>0%</c:formatCode>
                <c:ptCount val="7"/>
                <c:pt idx="0">
                  <c:v>9.4514904088620743E-3</c:v>
                </c:pt>
                <c:pt idx="1">
                  <c:v>-2.4403707902319223E-3</c:v>
                </c:pt>
                <c:pt idx="2">
                  <c:v>-4.3865951205954413E-2</c:v>
                </c:pt>
                <c:pt idx="3">
                  <c:v>-0.30790838725269831</c:v>
                </c:pt>
                <c:pt idx="4">
                  <c:v>1.3910729489637163E-2</c:v>
                </c:pt>
                <c:pt idx="5">
                  <c:v>-9.9628591472952083E-2</c:v>
                </c:pt>
                <c:pt idx="6">
                  <c:v>-0.32710861795531071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4-4B8B-8153-2AC0A9178E90}"/>
            </c:ext>
          </c:extLst>
        </c:ser>
        <c:ser>
          <c:idx val="1"/>
          <c:order val="1"/>
          <c:tx>
            <c:strRef>
              <c:f>改革开放40年!$I$17</c:f>
              <c:strCache>
                <c:ptCount val="1"/>
                <c:pt idx="0">
                  <c:v>能源强度效应</c:v>
                </c:pt>
              </c:strCache>
            </c:strRef>
          </c:tx>
          <c:spPr>
            <a:pattFill prst="wd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改革开放40年!$K$15:$Q$15</c:f>
              <c:strCache>
                <c:ptCount val="7"/>
                <c:pt idx="0">
                  <c:v>1980-1985</c:v>
                </c:pt>
                <c:pt idx="1">
                  <c:v>1985-1990</c:v>
                </c:pt>
                <c:pt idx="2">
                  <c:v>1990-1995</c:v>
                </c:pt>
                <c:pt idx="3">
                  <c:v>1995-2000</c:v>
                </c:pt>
                <c:pt idx="4">
                  <c:v>2000-2005</c:v>
                </c:pt>
                <c:pt idx="5">
                  <c:v>2005-2010</c:v>
                </c:pt>
                <c:pt idx="6">
                  <c:v>2010-2015</c:v>
                </c:pt>
              </c:strCache>
            </c:strRef>
          </c:cat>
          <c:val>
            <c:numRef>
              <c:f>改革开放40年!$K$17:$Q$17</c:f>
              <c:numCache>
                <c:formatCode>0%</c:formatCode>
                <c:ptCount val="7"/>
                <c:pt idx="0">
                  <c:v>-1.0902330091783761</c:v>
                </c:pt>
                <c:pt idx="1">
                  <c:v>-0.5123176009467908</c:v>
                </c:pt>
                <c:pt idx="2">
                  <c:v>-1.079049227040749</c:v>
                </c:pt>
                <c:pt idx="3">
                  <c:v>-3.5636485845958012</c:v>
                </c:pt>
                <c:pt idx="4">
                  <c:v>0.19113814534430601</c:v>
                </c:pt>
                <c:pt idx="5">
                  <c:v>-0.72931105312040223</c:v>
                </c:pt>
                <c:pt idx="6">
                  <c:v>-1.5367945415871562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54-4B8B-8153-2AC0A9178E90}"/>
            </c:ext>
          </c:extLst>
        </c:ser>
        <c:ser>
          <c:idx val="2"/>
          <c:order val="2"/>
          <c:tx>
            <c:strRef>
              <c:f>改革开放40年!$I$18</c:f>
              <c:strCache>
                <c:ptCount val="1"/>
                <c:pt idx="0">
                  <c:v>人均GDP效应</c:v>
                </c:pt>
              </c:strCache>
            </c:strRef>
          </c:tx>
          <c:spPr>
            <a:pattFill prst="pct50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改革开放40年!$K$15:$Q$15</c:f>
              <c:strCache>
                <c:ptCount val="7"/>
                <c:pt idx="0">
                  <c:v>1980-1985</c:v>
                </c:pt>
                <c:pt idx="1">
                  <c:v>1985-1990</c:v>
                </c:pt>
                <c:pt idx="2">
                  <c:v>1990-1995</c:v>
                </c:pt>
                <c:pt idx="3">
                  <c:v>1995-2000</c:v>
                </c:pt>
                <c:pt idx="4">
                  <c:v>2000-2005</c:v>
                </c:pt>
                <c:pt idx="5">
                  <c:v>2005-2010</c:v>
                </c:pt>
                <c:pt idx="6">
                  <c:v>2010-2015</c:v>
                </c:pt>
              </c:strCache>
            </c:strRef>
          </c:cat>
          <c:val>
            <c:numRef>
              <c:f>改革开放40年!$K$18:$Q$18</c:f>
              <c:numCache>
                <c:formatCode>0%</c:formatCode>
                <c:ptCount val="7"/>
                <c:pt idx="0">
                  <c:v>1.7931955012920855</c:v>
                </c:pt>
                <c:pt idx="1">
                  <c:v>1.2086719482708861</c:v>
                </c:pt>
                <c:pt idx="2">
                  <c:v>1.9112430348874032</c:v>
                </c:pt>
                <c:pt idx="3">
                  <c:v>4.3367378294085901</c:v>
                </c:pt>
                <c:pt idx="4">
                  <c:v>0.74181143476290978</c:v>
                </c:pt>
                <c:pt idx="5">
                  <c:v>1.7429224228151781</c:v>
                </c:pt>
                <c:pt idx="6">
                  <c:v>2.6763236079191217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54-4B8B-8153-2AC0A9178E90}"/>
            </c:ext>
          </c:extLst>
        </c:ser>
        <c:ser>
          <c:idx val="3"/>
          <c:order val="3"/>
          <c:tx>
            <c:strRef>
              <c:f>改革开放40年!$I$19</c:f>
              <c:strCache>
                <c:ptCount val="1"/>
                <c:pt idx="0">
                  <c:v>人口效应</c:v>
                </c:pt>
              </c:strCache>
            </c:strRef>
          </c:tx>
          <c:spPr>
            <a:pattFill prst="dashHorz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改革开放40年!$K$15:$Q$15</c:f>
              <c:strCache>
                <c:ptCount val="7"/>
                <c:pt idx="0">
                  <c:v>1980-1985</c:v>
                </c:pt>
                <c:pt idx="1">
                  <c:v>1985-1990</c:v>
                </c:pt>
                <c:pt idx="2">
                  <c:v>1990-1995</c:v>
                </c:pt>
                <c:pt idx="3">
                  <c:v>1995-2000</c:v>
                </c:pt>
                <c:pt idx="4">
                  <c:v>2000-2005</c:v>
                </c:pt>
                <c:pt idx="5">
                  <c:v>2005-2010</c:v>
                </c:pt>
                <c:pt idx="6">
                  <c:v>2010-2015</c:v>
                </c:pt>
              </c:strCache>
            </c:strRef>
          </c:cat>
          <c:val>
            <c:numRef>
              <c:f>改革开放40年!$K$19:$Q$19</c:f>
              <c:numCache>
                <c:formatCode>0%</c:formatCode>
                <c:ptCount val="7"/>
                <c:pt idx="0">
                  <c:v>0.28758601747742879</c:v>
                </c:pt>
                <c:pt idx="1">
                  <c:v>0.30608602346613517</c:v>
                </c:pt>
                <c:pt idx="2">
                  <c:v>0.21167214335930015</c:v>
                </c:pt>
                <c:pt idx="3">
                  <c:v>0.53481914243990836</c:v>
                </c:pt>
                <c:pt idx="4">
                  <c:v>5.3139690403146402E-2</c:v>
                </c:pt>
                <c:pt idx="5">
                  <c:v>8.6017221778175862E-2</c:v>
                </c:pt>
                <c:pt idx="6">
                  <c:v>0.18757955162334164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54-4B8B-8153-2AC0A9178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836928"/>
        <c:axId val="153851008"/>
      </c:barChart>
      <c:catAx>
        <c:axId val="15383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zh-CN"/>
          </a:p>
        </c:txPr>
        <c:crossAx val="153851008"/>
        <c:crosses val="autoZero"/>
        <c:auto val="1"/>
        <c:lblAlgn val="ctr"/>
        <c:lblOffset val="100"/>
        <c:noMultiLvlLbl val="0"/>
      </c:catAx>
      <c:valAx>
        <c:axId val="153851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zh-CN" altLang="zh-CN" sz="1100" b="0" i="0" baseline="0">
                    <a:effectLst/>
                  </a:rPr>
                  <a:t>驱动因素对综合效应的贡献率（</a:t>
                </a:r>
                <a:r>
                  <a:rPr lang="en-US" altLang="zh-CN" sz="1100" b="0" i="0" baseline="0">
                    <a:effectLst/>
                  </a:rPr>
                  <a:t>%</a:t>
                </a:r>
                <a:r>
                  <a:rPr lang="zh-CN" altLang="zh-CN" sz="1100" b="0" i="0" baseline="0">
                    <a:effectLst/>
                  </a:rPr>
                  <a:t>）</a:t>
                </a:r>
                <a:endParaRPr lang="zh-CN" altLang="zh-CN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2.2988505747126436E-2"/>
              <c:y val="0.1711155719954478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zh-CN"/>
          </a:p>
        </c:txPr>
        <c:crossAx val="15383692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7102181192868132"/>
          <c:y val="0.92667840227429787"/>
          <c:w val="0.68721430981001985"/>
          <c:h val="5.4608149731159954E-2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44450865660141"/>
          <c:y val="5.08843537414966E-2"/>
          <c:w val="0.78841176045654848"/>
          <c:h val="0.776636287810962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改革开放40年!$N$54</c:f>
              <c:strCache>
                <c:ptCount val="1"/>
                <c:pt idx="0">
                  <c:v>碳强度效应</c:v>
                </c:pt>
              </c:strCache>
            </c:strRef>
          </c:tx>
          <c:spPr>
            <a:pattFill prst="pct90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改革开放40年!$O$53</c:f>
              <c:strCache>
                <c:ptCount val="1"/>
                <c:pt idx="0">
                  <c:v>1978-2017</c:v>
                </c:pt>
              </c:strCache>
            </c:strRef>
          </c:cat>
          <c:val>
            <c:numRef>
              <c:f>改革开放40年!$O$54</c:f>
              <c:numCache>
                <c:formatCode>0%</c:formatCode>
                <c:ptCount val="1"/>
                <c:pt idx="0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8-4213-BFC4-2D668A12DA5A}"/>
            </c:ext>
          </c:extLst>
        </c:ser>
        <c:ser>
          <c:idx val="1"/>
          <c:order val="1"/>
          <c:tx>
            <c:strRef>
              <c:f>改革开放40年!$N$55</c:f>
              <c:strCache>
                <c:ptCount val="1"/>
                <c:pt idx="0">
                  <c:v>能源强度效应</c:v>
                </c:pt>
              </c:strCache>
            </c:strRef>
          </c:tx>
          <c:spPr>
            <a:pattFill prst="wd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改革开放40年!$O$53</c:f>
              <c:strCache>
                <c:ptCount val="1"/>
                <c:pt idx="0">
                  <c:v>1978-2017</c:v>
                </c:pt>
              </c:strCache>
            </c:strRef>
          </c:cat>
          <c:val>
            <c:numRef>
              <c:f>改革开放40年!$O$55</c:f>
              <c:numCache>
                <c:formatCode>0%</c:formatCode>
                <c:ptCount val="1"/>
                <c:pt idx="0">
                  <c:v>-0.77800000000000002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8-4213-BFC4-2D668A12DA5A}"/>
            </c:ext>
          </c:extLst>
        </c:ser>
        <c:ser>
          <c:idx val="2"/>
          <c:order val="2"/>
          <c:tx>
            <c:strRef>
              <c:f>改革开放40年!$N$56</c:f>
              <c:strCache>
                <c:ptCount val="1"/>
                <c:pt idx="0">
                  <c:v>人均GDP效应</c:v>
                </c:pt>
              </c:strCache>
            </c:strRef>
          </c:tx>
          <c:spPr>
            <a:pattFill prst="pct50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改革开放40年!$O$53</c:f>
              <c:strCache>
                <c:ptCount val="1"/>
                <c:pt idx="0">
                  <c:v>1978-2017</c:v>
                </c:pt>
              </c:strCache>
            </c:strRef>
          </c:cat>
          <c:val>
            <c:numRef>
              <c:f>改革开放40年!$O$56</c:f>
              <c:numCache>
                <c:formatCode>0%</c:formatCode>
                <c:ptCount val="1"/>
                <c:pt idx="0">
                  <c:v>1.7430000000000001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8-4213-BFC4-2D668A12DA5A}"/>
            </c:ext>
          </c:extLst>
        </c:ser>
        <c:ser>
          <c:idx val="3"/>
          <c:order val="3"/>
          <c:tx>
            <c:strRef>
              <c:f>改革开放40年!$N$57</c:f>
              <c:strCache>
                <c:ptCount val="1"/>
                <c:pt idx="0">
                  <c:v>人口效应</c:v>
                </c:pt>
              </c:strCache>
            </c:strRef>
          </c:tx>
          <c:spPr>
            <a:pattFill prst="dashHorz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改革开放40年!$O$53</c:f>
              <c:strCache>
                <c:ptCount val="1"/>
                <c:pt idx="0">
                  <c:v>1978-2017</c:v>
                </c:pt>
              </c:strCache>
            </c:strRef>
          </c:cat>
          <c:val>
            <c:numRef>
              <c:f>改革开放40年!$O$57</c:f>
              <c:numCache>
                <c:formatCode>0%</c:formatCode>
                <c:ptCount val="1"/>
                <c:pt idx="0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D8-4213-BFC4-2D668A12D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153890176"/>
        <c:axId val="153904256"/>
      </c:barChart>
      <c:catAx>
        <c:axId val="15389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400">
                <a:latin typeface="Times New Roman" pitchFamily="18" charset="0"/>
                <a:cs typeface="Times New Roman" pitchFamily="18" charset="0"/>
              </a:defRPr>
            </a:pPr>
            <a:endParaRPr lang="zh-CN"/>
          </a:p>
        </c:txPr>
        <c:crossAx val="153904256"/>
        <c:crosses val="autoZero"/>
        <c:auto val="1"/>
        <c:lblAlgn val="ctr"/>
        <c:lblOffset val="100"/>
        <c:noMultiLvlLbl val="0"/>
      </c:catAx>
      <c:valAx>
        <c:axId val="153904256"/>
        <c:scaling>
          <c:orientation val="minMax"/>
          <c:max val="2"/>
          <c:min val="-1"/>
        </c:scaling>
        <c:delete val="0"/>
        <c:axPos val="l"/>
        <c:majorGridlines>
          <c:spPr>
            <a:ln w="3175"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zh-CN" altLang="en-US" sz="1100" b="0" i="0" baseline="0">
                    <a:effectLst/>
                  </a:rPr>
                  <a:t>影响因素</a:t>
                </a:r>
                <a:r>
                  <a:rPr lang="zh-CN" altLang="zh-CN" sz="1100" b="0" i="0" baseline="0">
                    <a:effectLst/>
                  </a:rPr>
                  <a:t>对综合效应的贡献率（</a:t>
                </a:r>
                <a:r>
                  <a:rPr lang="en-US" altLang="zh-CN" sz="1100" b="0" i="0" baseline="0">
                    <a:effectLst/>
                  </a:rPr>
                  <a:t>%</a:t>
                </a:r>
                <a:r>
                  <a:rPr lang="zh-CN" altLang="zh-CN" sz="1100" b="0" i="0" baseline="0">
                    <a:effectLst/>
                  </a:rPr>
                  <a:t>）</a:t>
                </a:r>
                <a:endParaRPr lang="zh-CN" altLang="zh-CN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2.298846589130487E-2"/>
              <c:y val="8.1708255855773126E-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zh-CN"/>
          </a:p>
        </c:txPr>
        <c:crossAx val="15389017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0.71437308868501526"/>
          <c:y val="8.67280365464521E-2"/>
          <c:w val="0.22010045991957428"/>
          <c:h val="0.297875010521644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619124</xdr:colOff>
      <xdr:row>67</xdr:row>
      <xdr:rowOff>28574</xdr:rowOff>
    </xdr:from>
    <xdr:to>
      <xdr:col>15</xdr:col>
      <xdr:colOff>11765</xdr:colOff>
      <xdr:row>93</xdr:row>
      <xdr:rowOff>30815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45</xdr:row>
      <xdr:rowOff>152399</xdr:rowOff>
    </xdr:from>
    <xdr:to>
      <xdr:col>16</xdr:col>
      <xdr:colOff>228600</xdr:colOff>
      <xdr:row>68</xdr:row>
      <xdr:rowOff>114300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266700</xdr:colOff>
      <xdr:row>75</xdr:row>
      <xdr:rowOff>80962</xdr:rowOff>
    </xdr:from>
    <xdr:to>
      <xdr:col>15</xdr:col>
      <xdr:colOff>47625</xdr:colOff>
      <xdr:row>93</xdr:row>
      <xdr:rowOff>95250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20</xdr:row>
      <xdr:rowOff>0</xdr:rowOff>
    </xdr:from>
    <xdr:to>
      <xdr:col>23</xdr:col>
      <xdr:colOff>590550</xdr:colOff>
      <xdr:row>43</xdr:row>
      <xdr:rowOff>128588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20</xdr:row>
      <xdr:rowOff>104775</xdr:rowOff>
    </xdr:from>
    <xdr:to>
      <xdr:col>11</xdr:col>
      <xdr:colOff>638175</xdr:colOff>
      <xdr:row>44</xdr:row>
      <xdr:rowOff>61913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542925</xdr:colOff>
      <xdr:row>47</xdr:row>
      <xdr:rowOff>152400</xdr:rowOff>
    </xdr:from>
    <xdr:to>
      <xdr:col>12</xdr:col>
      <xdr:colOff>247650</xdr:colOff>
      <xdr:row>66</xdr:row>
      <xdr:rowOff>142875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F-NT02\FolderRedirection\Documents%20and%20Settings\Alice%20Tyne\Desktop\Q1%202008\VCPE\2008-04-08_Generic_VCPE_RA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olumes\NO%20NAME\RED\&#31185;&#30740;&#24179;&#21488;\Redserver\&#20849;&#20139;&#25991;&#20214;\&#25112;&#30053;&#38656;&#27714;&#20998;&#26512;&#36164;&#26009;&#24211;%20RE%20Strategy%20Info%20Depositary\&#32508;&#21512;%20Universal\&#22269;&#38469;&#21487;&#20877;&#29983;&#33021;&#28304;&#25253;&#21578;\BP\statistical_review_of_world_energy_full_report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CPEMA Grossing-up averages"/>
      <sheetName val="1tradebloc"/>
      <sheetName val="1DealsMAVCPMJVExt"/>
      <sheetName val="Clean_up_TAB"/>
      <sheetName val="Overview"/>
    </sheetNames>
    <sheetDataSet>
      <sheetData sheetId="0" refreshError="1"/>
      <sheetData sheetId="1">
        <row r="1">
          <cell r="A1" t="str">
            <v>countryName</v>
          </cell>
        </row>
      </sheetData>
      <sheetData sheetId="2">
        <row r="1">
          <cell r="A1" t="str">
            <v>channel</v>
          </cell>
          <cell r="B1" t="str">
            <v>DealID</v>
          </cell>
          <cell r="C1" t="str">
            <v>InvestorCount</v>
          </cell>
          <cell r="D1" t="str">
            <v>orgID</v>
          </cell>
          <cell r="E1" t="str">
            <v>orgName</v>
          </cell>
          <cell r="F1" t="str">
            <v>relevance</v>
          </cell>
          <cell r="G1" t="str">
            <v>Sector</v>
          </cell>
          <cell r="H1" t="str">
            <v>stateName</v>
          </cell>
          <cell r="I1" t="str">
            <v>Country</v>
          </cell>
          <cell r="J1" t="str">
            <v>countryID</v>
          </cell>
          <cell r="K1" t="str">
            <v>Continent</v>
          </cell>
          <cell r="L1" t="str">
            <v>Region</v>
          </cell>
          <cell r="M1" t="str">
            <v>closingDate</v>
          </cell>
          <cell r="N1" t="str">
            <v>dealstatusName</v>
          </cell>
          <cell r="O1" t="str">
            <v>typename</v>
          </cell>
          <cell r="P1" t="str">
            <v>dealvalue</v>
          </cell>
          <cell r="Q1" t="str">
            <v>Neftimate</v>
          </cell>
          <cell r="R1" t="str">
            <v>PMOnlyNewEquity</v>
          </cell>
          <cell r="S1" t="str">
            <v>PMOnlyInvestorExit</v>
          </cell>
        </row>
        <row r="2">
          <cell r="A2" t="str">
            <v>MA</v>
          </cell>
          <cell r="B2">
            <v>2</v>
          </cell>
          <cell r="C2">
            <v>1</v>
          </cell>
          <cell r="D2">
            <v>366</v>
          </cell>
          <cell r="E2" t="str">
            <v>Hydrogenics Test Systems (formerly Greenlight Power Technologies)</v>
          </cell>
          <cell r="F2" t="str">
            <v>New energy</v>
          </cell>
          <cell r="G2" t="str">
            <v>Fuel Cells</v>
          </cell>
          <cell r="H2" t="str">
            <v>British Columbia</v>
          </cell>
          <cell r="I2" t="str">
            <v>Canada</v>
          </cell>
          <cell r="J2" t="str">
            <v>CAN</v>
          </cell>
          <cell r="K2" t="str">
            <v>North America &amp; Carribean</v>
          </cell>
          <cell r="L2" t="str">
            <v>AMER</v>
          </cell>
          <cell r="M2">
            <v>37629</v>
          </cell>
          <cell r="N2" t="str">
            <v>Completed</v>
          </cell>
          <cell r="O2" t="str">
            <v>Service Company</v>
          </cell>
          <cell r="P2">
            <v>19</v>
          </cell>
          <cell r="Q2">
            <v>0</v>
          </cell>
        </row>
        <row r="3">
          <cell r="A3" t="str">
            <v>MA</v>
          </cell>
          <cell r="B3">
            <v>3</v>
          </cell>
          <cell r="C3">
            <v>1</v>
          </cell>
          <cell r="D3">
            <v>369</v>
          </cell>
          <cell r="E3" t="str">
            <v>Vandenborre Technologies</v>
          </cell>
          <cell r="F3" t="str">
            <v>New energy</v>
          </cell>
          <cell r="G3" t="str">
            <v>Hydrogen</v>
          </cell>
          <cell r="I3" t="str">
            <v>Belgium</v>
          </cell>
          <cell r="J3" t="str">
            <v>BEL</v>
          </cell>
          <cell r="K3" t="str">
            <v>EU Europe</v>
          </cell>
          <cell r="L3" t="str">
            <v>EMEA</v>
          </cell>
          <cell r="M3">
            <v>37613</v>
          </cell>
          <cell r="N3" t="str">
            <v>Completed</v>
          </cell>
          <cell r="O3" t="str">
            <v>Technology Developer</v>
          </cell>
          <cell r="P3">
            <v>20.5</v>
          </cell>
          <cell r="Q3">
            <v>0</v>
          </cell>
        </row>
        <row r="4">
          <cell r="A4" t="str">
            <v>MA</v>
          </cell>
          <cell r="B4">
            <v>5</v>
          </cell>
          <cell r="C4">
            <v>1</v>
          </cell>
          <cell r="D4">
            <v>4028</v>
          </cell>
          <cell r="E4" t="str">
            <v>Enel Union Fenosa Renovables (EUFER)</v>
          </cell>
          <cell r="F4" t="str">
            <v>New energy</v>
          </cell>
          <cell r="G4" t="str">
            <v>Wind</v>
          </cell>
          <cell r="I4" t="str">
            <v>Spain</v>
          </cell>
          <cell r="J4" t="str">
            <v>ESP</v>
          </cell>
          <cell r="K4" t="str">
            <v>EU Europe</v>
          </cell>
          <cell r="L4" t="str">
            <v>EMEA</v>
          </cell>
          <cell r="M4">
            <v>37973</v>
          </cell>
          <cell r="N4" t="str">
            <v>Completed</v>
          </cell>
          <cell r="O4" t="str">
            <v>Developer</v>
          </cell>
          <cell r="P4">
            <v>229</v>
          </cell>
          <cell r="Q4">
            <v>0</v>
          </cell>
        </row>
        <row r="5">
          <cell r="A5" t="str">
            <v>MA</v>
          </cell>
          <cell r="B5">
            <v>8</v>
          </cell>
          <cell r="C5">
            <v>1</v>
          </cell>
          <cell r="D5">
            <v>590</v>
          </cell>
          <cell r="E5" t="str">
            <v>Compania Electrica Del Rio Maipo SA</v>
          </cell>
          <cell r="F5" t="str">
            <v>New energy</v>
          </cell>
          <cell r="G5" t="str">
            <v>Mini-Hydro</v>
          </cell>
          <cell r="I5" t="str">
            <v>Chile</v>
          </cell>
          <cell r="J5" t="str">
            <v>CHL</v>
          </cell>
          <cell r="K5" t="str">
            <v>Central &amp; South America</v>
          </cell>
          <cell r="L5" t="str">
            <v>AMER</v>
          </cell>
          <cell r="M5">
            <v>36494</v>
          </cell>
          <cell r="N5" t="str">
            <v>Completed</v>
          </cell>
          <cell r="O5" t="str">
            <v>Power Generator</v>
          </cell>
          <cell r="P5">
            <v>203</v>
          </cell>
          <cell r="Q5">
            <v>0</v>
          </cell>
        </row>
        <row r="6">
          <cell r="A6" t="str">
            <v>MA</v>
          </cell>
          <cell r="B6">
            <v>9</v>
          </cell>
          <cell r="C6">
            <v>1</v>
          </cell>
          <cell r="D6">
            <v>596</v>
          </cell>
          <cell r="E6" t="str">
            <v>Sistemas Energeticos Cando SA</v>
          </cell>
          <cell r="F6" t="str">
            <v>New energy</v>
          </cell>
          <cell r="G6" t="str">
            <v>Wind</v>
          </cell>
          <cell r="I6" t="str">
            <v>Spain</v>
          </cell>
          <cell r="J6" t="str">
            <v>ESP</v>
          </cell>
          <cell r="K6" t="str">
            <v>EU Europe</v>
          </cell>
          <cell r="L6" t="str">
            <v>EMEA</v>
          </cell>
          <cell r="M6">
            <v>36494</v>
          </cell>
          <cell r="N6" t="str">
            <v>Completed</v>
          </cell>
          <cell r="O6" t="str">
            <v>Developer</v>
          </cell>
          <cell r="P6">
            <v>84.8</v>
          </cell>
          <cell r="Q6">
            <v>0</v>
          </cell>
        </row>
        <row r="7">
          <cell r="A7" t="str">
            <v>MA</v>
          </cell>
          <cell r="B7">
            <v>10</v>
          </cell>
          <cell r="C7">
            <v>1</v>
          </cell>
          <cell r="D7">
            <v>598</v>
          </cell>
          <cell r="E7" t="str">
            <v>Produccion de Energia de Xerta</v>
          </cell>
          <cell r="F7" t="str">
            <v>New energy</v>
          </cell>
          <cell r="G7" t="str">
            <v>General Financial &amp; Legal Services</v>
          </cell>
          <cell r="I7" t="str">
            <v>Spain</v>
          </cell>
          <cell r="J7" t="str">
            <v>ESP</v>
          </cell>
          <cell r="K7" t="str">
            <v>EU Europe</v>
          </cell>
          <cell r="L7" t="str">
            <v>EMEA</v>
          </cell>
          <cell r="M7">
            <v>37616</v>
          </cell>
          <cell r="N7" t="str">
            <v>Completed</v>
          </cell>
          <cell r="O7" t="str">
            <v>Power Generator</v>
          </cell>
          <cell r="P7">
            <v>32</v>
          </cell>
          <cell r="Q7">
            <v>0</v>
          </cell>
        </row>
        <row r="8">
          <cell r="A8" t="str">
            <v>MA</v>
          </cell>
          <cell r="B8">
            <v>12</v>
          </cell>
          <cell r="C8">
            <v>1</v>
          </cell>
          <cell r="D8">
            <v>608</v>
          </cell>
          <cell r="E8" t="str">
            <v>GenerG</v>
          </cell>
          <cell r="F8" t="str">
            <v>New energy</v>
          </cell>
          <cell r="G8" t="str">
            <v>Wind</v>
          </cell>
          <cell r="I8" t="str">
            <v>Portugal</v>
          </cell>
          <cell r="J8" t="str">
            <v>PRT</v>
          </cell>
          <cell r="K8" t="str">
            <v>EU Europe</v>
          </cell>
          <cell r="L8" t="str">
            <v>EMEA</v>
          </cell>
          <cell r="M8">
            <v>37600</v>
          </cell>
          <cell r="N8" t="str">
            <v>Completed</v>
          </cell>
          <cell r="O8" t="str">
            <v>Power Generator</v>
          </cell>
          <cell r="P8">
            <v>72</v>
          </cell>
          <cell r="Q8">
            <v>0</v>
          </cell>
        </row>
        <row r="9">
          <cell r="A9" t="str">
            <v>MA</v>
          </cell>
          <cell r="B9">
            <v>14</v>
          </cell>
          <cell r="C9">
            <v>2</v>
          </cell>
          <cell r="D9">
            <v>617</v>
          </cell>
          <cell r="E9" t="str">
            <v>NuCellSys GmbH (formerly Ballard AG, formerly XCellsis)</v>
          </cell>
          <cell r="F9" t="str">
            <v>New energy</v>
          </cell>
          <cell r="G9" t="str">
            <v>Fuel Cells</v>
          </cell>
          <cell r="I9" t="str">
            <v>Germany</v>
          </cell>
          <cell r="J9" t="str">
            <v>DEU</v>
          </cell>
          <cell r="K9" t="str">
            <v>EU Europe</v>
          </cell>
          <cell r="L9" t="str">
            <v>EMEA</v>
          </cell>
          <cell r="M9">
            <v>38596</v>
          </cell>
          <cell r="N9" t="str">
            <v>Completed</v>
          </cell>
          <cell r="O9" t="str">
            <v>Equipment Manufacturer</v>
          </cell>
          <cell r="P9">
            <v>80.400000000000006</v>
          </cell>
        </row>
        <row r="10">
          <cell r="A10" t="str">
            <v>MA</v>
          </cell>
          <cell r="B10">
            <v>16</v>
          </cell>
          <cell r="C10">
            <v>1</v>
          </cell>
          <cell r="D10">
            <v>2926</v>
          </cell>
          <cell r="E10" t="str">
            <v>Cambrian Wind Energy</v>
          </cell>
          <cell r="F10" t="str">
            <v>New energy</v>
          </cell>
          <cell r="G10" t="str">
            <v>Wind</v>
          </cell>
          <cell r="H10" t="str">
            <v>Greater London</v>
          </cell>
          <cell r="I10" t="str">
            <v>United Kingdom</v>
          </cell>
          <cell r="J10" t="str">
            <v>GBR</v>
          </cell>
          <cell r="K10" t="str">
            <v>EU Europe</v>
          </cell>
          <cell r="L10" t="str">
            <v>EMEA</v>
          </cell>
          <cell r="M10">
            <v>38103</v>
          </cell>
          <cell r="N10" t="str">
            <v>Completed</v>
          </cell>
          <cell r="O10" t="str">
            <v>Power Generator</v>
          </cell>
          <cell r="P10">
            <v>107.1</v>
          </cell>
          <cell r="Q10">
            <v>0</v>
          </cell>
        </row>
        <row r="11">
          <cell r="A11" t="str">
            <v>MA</v>
          </cell>
          <cell r="B11">
            <v>18</v>
          </cell>
          <cell r="C11">
            <v>1</v>
          </cell>
          <cell r="D11">
            <v>631</v>
          </cell>
          <cell r="E11" t="str">
            <v>Elsam A/S</v>
          </cell>
          <cell r="F11" t="str">
            <v>Non-core</v>
          </cell>
          <cell r="G11" t="str">
            <v>Wind</v>
          </cell>
          <cell r="I11" t="str">
            <v>Denmark</v>
          </cell>
          <cell r="J11" t="str">
            <v>DNK</v>
          </cell>
          <cell r="K11" t="str">
            <v>EU Europe</v>
          </cell>
          <cell r="L11" t="str">
            <v>EMEA</v>
          </cell>
          <cell r="M11">
            <v>38056</v>
          </cell>
          <cell r="N11" t="str">
            <v>Completed</v>
          </cell>
          <cell r="O11" t="str">
            <v>Power Generator</v>
          </cell>
          <cell r="P11">
            <v>387.2</v>
          </cell>
          <cell r="Q11">
            <v>0</v>
          </cell>
        </row>
        <row r="12">
          <cell r="A12" t="str">
            <v>MA</v>
          </cell>
          <cell r="B12">
            <v>19</v>
          </cell>
          <cell r="C12">
            <v>1</v>
          </cell>
          <cell r="D12">
            <v>3135</v>
          </cell>
          <cell r="E12" t="str">
            <v>Singapore Syngas Private Ltd</v>
          </cell>
          <cell r="F12" t="str">
            <v>New energy</v>
          </cell>
          <cell r="G12" t="str">
            <v>Hydrogen</v>
          </cell>
          <cell r="I12" t="str">
            <v>Singapore</v>
          </cell>
          <cell r="J12" t="str">
            <v>SGP</v>
          </cell>
          <cell r="K12" t="str">
            <v>Asia</v>
          </cell>
          <cell r="L12" t="str">
            <v>ASOC</v>
          </cell>
          <cell r="M12">
            <v>38176</v>
          </cell>
          <cell r="N12" t="str">
            <v>Completed</v>
          </cell>
          <cell r="O12" t="str">
            <v>Equipment Manufacturer</v>
          </cell>
          <cell r="P12">
            <v>0</v>
          </cell>
          <cell r="Q12">
            <v>0</v>
          </cell>
        </row>
        <row r="13">
          <cell r="A13" t="str">
            <v>MA</v>
          </cell>
          <cell r="B13">
            <v>21</v>
          </cell>
          <cell r="C13">
            <v>1</v>
          </cell>
          <cell r="D13">
            <v>643</v>
          </cell>
          <cell r="E13" t="str">
            <v>E.ON UK Renewables Holdings Ltd (formerly Powergen Renewable Energy Holdings)</v>
          </cell>
          <cell r="F13" t="str">
            <v>New energy</v>
          </cell>
          <cell r="G13" t="str">
            <v>Wind</v>
          </cell>
          <cell r="I13" t="str">
            <v>United Kingdom</v>
          </cell>
          <cell r="J13" t="str">
            <v>GBR</v>
          </cell>
          <cell r="K13" t="str">
            <v>EU Europe</v>
          </cell>
          <cell r="L13" t="str">
            <v>EMEA</v>
          </cell>
          <cell r="M13">
            <v>37529</v>
          </cell>
          <cell r="N13" t="str">
            <v>Completed</v>
          </cell>
          <cell r="O13" t="str">
            <v>Developer</v>
          </cell>
          <cell r="P13">
            <v>94</v>
          </cell>
          <cell r="Q13">
            <v>0</v>
          </cell>
        </row>
        <row r="14">
          <cell r="A14" t="str">
            <v>MA</v>
          </cell>
          <cell r="B14">
            <v>23</v>
          </cell>
          <cell r="C14">
            <v>1</v>
          </cell>
          <cell r="D14">
            <v>649</v>
          </cell>
          <cell r="E14" t="str">
            <v>Energi E2 Renovables Ibericas SL</v>
          </cell>
          <cell r="F14" t="str">
            <v>New energy</v>
          </cell>
          <cell r="G14" t="str">
            <v>Wind</v>
          </cell>
          <cell r="I14" t="str">
            <v>Spain</v>
          </cell>
          <cell r="J14" t="str">
            <v>ESP</v>
          </cell>
          <cell r="K14" t="str">
            <v>EU Europe</v>
          </cell>
          <cell r="L14" t="str">
            <v>EMEA</v>
          </cell>
          <cell r="M14">
            <v>37413</v>
          </cell>
          <cell r="N14" t="str">
            <v>Completed</v>
          </cell>
          <cell r="O14" t="str">
            <v>Power Generator</v>
          </cell>
          <cell r="P14">
            <v>0</v>
          </cell>
          <cell r="Q14">
            <v>0</v>
          </cell>
        </row>
        <row r="15">
          <cell r="A15" t="str">
            <v>MA</v>
          </cell>
          <cell r="B15">
            <v>24</v>
          </cell>
          <cell r="C15">
            <v>1</v>
          </cell>
          <cell r="D15">
            <v>653</v>
          </cell>
          <cell r="E15" t="str">
            <v>enXco Inc</v>
          </cell>
          <cell r="F15" t="str">
            <v>New energy</v>
          </cell>
          <cell r="G15" t="str">
            <v>Wind</v>
          </cell>
          <cell r="H15" t="str">
            <v>California</v>
          </cell>
          <cell r="I15" t="str">
            <v>United States</v>
          </cell>
          <cell r="J15" t="str">
            <v>USA</v>
          </cell>
          <cell r="K15" t="str">
            <v>North America &amp; Carribean</v>
          </cell>
          <cell r="L15" t="str">
            <v>AMER</v>
          </cell>
          <cell r="M15">
            <v>36494</v>
          </cell>
          <cell r="N15" t="str">
            <v>Completed</v>
          </cell>
          <cell r="O15" t="str">
            <v>Developer</v>
          </cell>
          <cell r="P15">
            <v>0</v>
          </cell>
          <cell r="Q15">
            <v>0</v>
          </cell>
        </row>
        <row r="16">
          <cell r="A16" t="str">
            <v>MA</v>
          </cell>
          <cell r="B16">
            <v>25</v>
          </cell>
          <cell r="C16">
            <v>1</v>
          </cell>
          <cell r="D16">
            <v>659</v>
          </cell>
          <cell r="E16" t="str">
            <v>HERA USA Inc (formerly Ergenics Inc)</v>
          </cell>
          <cell r="F16" t="str">
            <v>New energy</v>
          </cell>
          <cell r="G16" t="str">
            <v>Hydrogen</v>
          </cell>
          <cell r="H16" t="str">
            <v>New Jersey</v>
          </cell>
          <cell r="I16" t="str">
            <v>United States</v>
          </cell>
          <cell r="J16" t="str">
            <v>USA</v>
          </cell>
          <cell r="K16" t="str">
            <v>North America &amp; Carribean</v>
          </cell>
          <cell r="L16" t="str">
            <v>AMER</v>
          </cell>
          <cell r="M16">
            <v>37917</v>
          </cell>
          <cell r="N16" t="str">
            <v>Completed</v>
          </cell>
          <cell r="O16" t="str">
            <v>Technology Developer</v>
          </cell>
          <cell r="P16">
            <v>0</v>
          </cell>
          <cell r="Q16">
            <v>0</v>
          </cell>
        </row>
        <row r="17">
          <cell r="A17" t="str">
            <v>MA</v>
          </cell>
          <cell r="B17">
            <v>26</v>
          </cell>
          <cell r="C17">
            <v>1</v>
          </cell>
          <cell r="D17">
            <v>3296</v>
          </cell>
          <cell r="E17" t="str">
            <v>First Renewables</v>
          </cell>
          <cell r="F17" t="str">
            <v>New energy</v>
          </cell>
          <cell r="G17" t="str">
            <v>Biomass &amp; Waste</v>
          </cell>
          <cell r="I17" t="str">
            <v>United Kingdom</v>
          </cell>
          <cell r="J17" t="str">
            <v>GBR</v>
          </cell>
          <cell r="K17" t="str">
            <v>EU Europe</v>
          </cell>
          <cell r="L17" t="str">
            <v>EMEA</v>
          </cell>
          <cell r="M17">
            <v>37389</v>
          </cell>
          <cell r="N17" t="str">
            <v>Completed</v>
          </cell>
          <cell r="O17" t="str">
            <v>Developer</v>
          </cell>
          <cell r="P17">
            <v>0</v>
          </cell>
          <cell r="Q17">
            <v>0</v>
          </cell>
        </row>
        <row r="18">
          <cell r="A18" t="str">
            <v>MA</v>
          </cell>
          <cell r="B18">
            <v>27</v>
          </cell>
          <cell r="C18">
            <v>1</v>
          </cell>
          <cell r="D18">
            <v>663</v>
          </cell>
          <cell r="E18" t="str">
            <v>Narvik Energi</v>
          </cell>
          <cell r="F18" t="str">
            <v>Non-core</v>
          </cell>
          <cell r="G18" t="str">
            <v>Mini-Hydro</v>
          </cell>
          <cell r="I18" t="str">
            <v>Norway</v>
          </cell>
          <cell r="J18" t="str">
            <v>NOR</v>
          </cell>
          <cell r="K18" t="str">
            <v>Non-EU Europe</v>
          </cell>
          <cell r="L18" t="str">
            <v>EMEA</v>
          </cell>
          <cell r="M18">
            <v>37340</v>
          </cell>
          <cell r="N18" t="str">
            <v>Completed</v>
          </cell>
        </row>
        <row r="19">
          <cell r="A19" t="str">
            <v>MA</v>
          </cell>
          <cell r="B19">
            <v>28</v>
          </cell>
          <cell r="C19">
            <v>1</v>
          </cell>
          <cell r="D19">
            <v>667</v>
          </cell>
          <cell r="E19" t="str">
            <v>Novera Energy UK Ltd</v>
          </cell>
          <cell r="F19" t="str">
            <v>New energy</v>
          </cell>
          <cell r="G19" t="str">
            <v>Biomass &amp; Waste</v>
          </cell>
          <cell r="I19" t="str">
            <v>United Kingdom</v>
          </cell>
          <cell r="J19" t="str">
            <v>GBR</v>
          </cell>
          <cell r="K19" t="str">
            <v>EU Europe</v>
          </cell>
          <cell r="L19" t="str">
            <v>EMEA</v>
          </cell>
          <cell r="M19">
            <v>37276</v>
          </cell>
          <cell r="N19" t="str">
            <v>Completed</v>
          </cell>
          <cell r="O19" t="str">
            <v>Power Generator</v>
          </cell>
          <cell r="P19">
            <v>19.2</v>
          </cell>
          <cell r="Q19">
            <v>0</v>
          </cell>
        </row>
        <row r="20">
          <cell r="A20" t="str">
            <v>MA</v>
          </cell>
          <cell r="B20">
            <v>29</v>
          </cell>
          <cell r="C20">
            <v>1</v>
          </cell>
          <cell r="D20">
            <v>676</v>
          </cell>
          <cell r="E20" t="str">
            <v>Gamesa Eolica</v>
          </cell>
          <cell r="F20" t="str">
            <v>New energy</v>
          </cell>
          <cell r="G20" t="str">
            <v>Wind</v>
          </cell>
          <cell r="I20" t="str">
            <v>Spain</v>
          </cell>
          <cell r="J20" t="str">
            <v>ESP</v>
          </cell>
          <cell r="K20" t="str">
            <v>EU Europe</v>
          </cell>
          <cell r="L20" t="str">
            <v>EMEA</v>
          </cell>
          <cell r="M20">
            <v>37226</v>
          </cell>
          <cell r="N20" t="str">
            <v>Completed</v>
          </cell>
          <cell r="O20" t="str">
            <v>Equipment Manufacturer</v>
          </cell>
          <cell r="P20">
            <v>286.39999999999998</v>
          </cell>
          <cell r="Q20">
            <v>0</v>
          </cell>
        </row>
        <row r="21">
          <cell r="A21" t="str">
            <v>MA</v>
          </cell>
          <cell r="B21">
            <v>30</v>
          </cell>
          <cell r="C21">
            <v>1</v>
          </cell>
          <cell r="D21">
            <v>681</v>
          </cell>
          <cell r="E21" t="str">
            <v>Energia Global International (Enel North)</v>
          </cell>
          <cell r="F21" t="str">
            <v>New energy</v>
          </cell>
          <cell r="G21" t="str">
            <v>Mini-Hydro</v>
          </cell>
          <cell r="H21" t="str">
            <v>Massachusetts</v>
          </cell>
          <cell r="I21" t="str">
            <v>United States</v>
          </cell>
          <cell r="J21" t="str">
            <v>USA</v>
          </cell>
          <cell r="K21" t="str">
            <v>North America &amp; Carribean</v>
          </cell>
          <cell r="L21" t="str">
            <v>AMER</v>
          </cell>
          <cell r="M21">
            <v>37013</v>
          </cell>
          <cell r="N21" t="str">
            <v>Completed</v>
          </cell>
          <cell r="O21" t="str">
            <v>Developer</v>
          </cell>
          <cell r="P21">
            <v>234</v>
          </cell>
          <cell r="Q21">
            <v>0</v>
          </cell>
        </row>
        <row r="22">
          <cell r="A22" t="str">
            <v>MA</v>
          </cell>
          <cell r="B22">
            <v>31</v>
          </cell>
          <cell r="C22">
            <v>1</v>
          </cell>
          <cell r="D22">
            <v>6039</v>
          </cell>
          <cell r="E22" t="str">
            <v>Deutsche Solar AG (formerly Bayer Solar GmbH)</v>
          </cell>
          <cell r="F22" t="str">
            <v>New energy</v>
          </cell>
          <cell r="G22" t="str">
            <v>Solar</v>
          </cell>
          <cell r="I22" t="str">
            <v>Germany</v>
          </cell>
          <cell r="J22" t="str">
            <v>DEU</v>
          </cell>
          <cell r="K22" t="str">
            <v>EU Europe</v>
          </cell>
          <cell r="L22" t="str">
            <v>EMEA</v>
          </cell>
          <cell r="M22">
            <v>36494</v>
          </cell>
          <cell r="N22" t="str">
            <v>Completed</v>
          </cell>
          <cell r="O22" t="str">
            <v>Equipment Manufacturer</v>
          </cell>
          <cell r="P22">
            <v>46</v>
          </cell>
          <cell r="Q22">
            <v>0</v>
          </cell>
        </row>
        <row r="23">
          <cell r="A23" t="str">
            <v>MA</v>
          </cell>
          <cell r="B23">
            <v>32</v>
          </cell>
          <cell r="C23">
            <v>1</v>
          </cell>
          <cell r="D23">
            <v>686</v>
          </cell>
          <cell r="E23" t="str">
            <v>Falck Group</v>
          </cell>
          <cell r="F23" t="str">
            <v>Non-core</v>
          </cell>
          <cell r="G23" t="str">
            <v>Biomass &amp; Waste</v>
          </cell>
          <cell r="I23" t="str">
            <v>Italy</v>
          </cell>
          <cell r="J23" t="str">
            <v>ITA</v>
          </cell>
          <cell r="K23" t="str">
            <v>EU Europe</v>
          </cell>
          <cell r="L23" t="str">
            <v>EMEA</v>
          </cell>
          <cell r="M23">
            <v>36738</v>
          </cell>
          <cell r="N23" t="str">
            <v>Completed</v>
          </cell>
          <cell r="O23" t="str">
            <v>Power Generator</v>
          </cell>
          <cell r="P23">
            <v>1017.6</v>
          </cell>
          <cell r="Q23">
            <v>0</v>
          </cell>
        </row>
        <row r="24">
          <cell r="A24" t="str">
            <v>MA</v>
          </cell>
          <cell r="B24">
            <v>37</v>
          </cell>
          <cell r="C24">
            <v>1</v>
          </cell>
          <cell r="D24">
            <v>705</v>
          </cell>
          <cell r="E24" t="str">
            <v>SABI AB</v>
          </cell>
          <cell r="F24" t="str">
            <v>New energy</v>
          </cell>
          <cell r="G24" t="str">
            <v>Biofuels</v>
          </cell>
          <cell r="I24" t="str">
            <v>Sweden</v>
          </cell>
          <cell r="J24" t="str">
            <v>SWE</v>
          </cell>
          <cell r="K24" t="str">
            <v>EU Europe</v>
          </cell>
          <cell r="L24" t="str">
            <v>EMEA</v>
          </cell>
          <cell r="M24">
            <v>37986</v>
          </cell>
          <cell r="N24" t="str">
            <v>Completed</v>
          </cell>
          <cell r="O24" t="str">
            <v>Bio-refining</v>
          </cell>
          <cell r="P24">
            <v>0</v>
          </cell>
          <cell r="Q24">
            <v>0</v>
          </cell>
        </row>
        <row r="25">
          <cell r="A25" t="str">
            <v>MA</v>
          </cell>
          <cell r="B25">
            <v>42</v>
          </cell>
          <cell r="C25">
            <v>1</v>
          </cell>
          <cell r="D25">
            <v>754</v>
          </cell>
          <cell r="E25" t="str">
            <v>Graninge AB</v>
          </cell>
          <cell r="F25" t="str">
            <v>Non-core</v>
          </cell>
          <cell r="G25" t="str">
            <v>Mini-Hydro</v>
          </cell>
          <cell r="I25" t="str">
            <v>Sweden</v>
          </cell>
          <cell r="J25" t="str">
            <v>SWE</v>
          </cell>
          <cell r="K25" t="str">
            <v>EU Europe</v>
          </cell>
          <cell r="L25" t="str">
            <v>EMEA</v>
          </cell>
          <cell r="M25">
            <v>37847</v>
          </cell>
          <cell r="N25" t="str">
            <v>Completed</v>
          </cell>
          <cell r="P25">
            <v>690</v>
          </cell>
        </row>
        <row r="26">
          <cell r="A26" t="str">
            <v>MA</v>
          </cell>
          <cell r="B26">
            <v>43</v>
          </cell>
          <cell r="C26">
            <v>1</v>
          </cell>
          <cell r="D26">
            <v>762</v>
          </cell>
          <cell r="E26" t="str">
            <v>Eastern Norge Svartisen AS</v>
          </cell>
          <cell r="F26" t="str">
            <v>Non-core</v>
          </cell>
          <cell r="G26" t="str">
            <v>Mini-Hydro</v>
          </cell>
          <cell r="I26" t="str">
            <v>Norway</v>
          </cell>
          <cell r="J26" t="str">
            <v>NOR</v>
          </cell>
          <cell r="K26" t="str">
            <v>Non-EU Europe</v>
          </cell>
          <cell r="L26" t="str">
            <v>EMEA</v>
          </cell>
          <cell r="M26">
            <v>37838</v>
          </cell>
          <cell r="N26" t="str">
            <v>Completed</v>
          </cell>
          <cell r="P26">
            <v>227.2</v>
          </cell>
        </row>
        <row r="27">
          <cell r="A27" t="str">
            <v>MA</v>
          </cell>
          <cell r="B27">
            <v>44</v>
          </cell>
          <cell r="C27">
            <v>1</v>
          </cell>
          <cell r="D27">
            <v>1199</v>
          </cell>
          <cell r="E27" t="str">
            <v>Acciona Energia (Formerly Energia Hidroelectrica de Navarra -EHN-)</v>
          </cell>
          <cell r="F27" t="str">
            <v>New energy</v>
          </cell>
          <cell r="G27" t="str">
            <v>Wind</v>
          </cell>
          <cell r="I27" t="str">
            <v>Spain</v>
          </cell>
          <cell r="J27" t="str">
            <v>ESP</v>
          </cell>
          <cell r="K27" t="str">
            <v>EU Europe</v>
          </cell>
          <cell r="L27" t="str">
            <v>EMEA</v>
          </cell>
          <cell r="M27">
            <v>37832</v>
          </cell>
          <cell r="N27" t="str">
            <v>Completed</v>
          </cell>
          <cell r="O27" t="str">
            <v>Developer</v>
          </cell>
          <cell r="P27">
            <v>489</v>
          </cell>
          <cell r="Q27">
            <v>0</v>
          </cell>
        </row>
        <row r="28">
          <cell r="A28" t="str">
            <v>MA</v>
          </cell>
          <cell r="B28">
            <v>45</v>
          </cell>
          <cell r="C28">
            <v>1</v>
          </cell>
          <cell r="D28">
            <v>772</v>
          </cell>
          <cell r="E28" t="str">
            <v>MTU CFC Solutions GmbH</v>
          </cell>
          <cell r="F28" t="str">
            <v>New energy</v>
          </cell>
          <cell r="G28" t="str">
            <v>Fuel Cells</v>
          </cell>
          <cell r="H28" t="str">
            <v>Bavaria</v>
          </cell>
          <cell r="I28" t="str">
            <v>Germany</v>
          </cell>
          <cell r="J28" t="str">
            <v>DEU</v>
          </cell>
          <cell r="K28" t="str">
            <v>EU Europe</v>
          </cell>
          <cell r="L28" t="str">
            <v>EMEA</v>
          </cell>
          <cell r="M28">
            <v>37817</v>
          </cell>
          <cell r="N28" t="str">
            <v>Completed</v>
          </cell>
          <cell r="O28" t="str">
            <v>Equipment Manufacturer</v>
          </cell>
          <cell r="P28">
            <v>120</v>
          </cell>
          <cell r="Q28">
            <v>0</v>
          </cell>
        </row>
        <row r="29">
          <cell r="A29" t="str">
            <v>MA</v>
          </cell>
          <cell r="B29">
            <v>48</v>
          </cell>
          <cell r="C29">
            <v>1</v>
          </cell>
          <cell r="D29">
            <v>777</v>
          </cell>
          <cell r="E29" t="str">
            <v>Becosa Energias Renovables SA</v>
          </cell>
          <cell r="F29" t="str">
            <v>New energy</v>
          </cell>
          <cell r="G29" t="str">
            <v>Wind</v>
          </cell>
          <cell r="I29" t="str">
            <v>Spain</v>
          </cell>
          <cell r="J29" t="str">
            <v>ESP</v>
          </cell>
          <cell r="K29" t="str">
            <v>EU Europe</v>
          </cell>
          <cell r="L29" t="str">
            <v>EMEA</v>
          </cell>
          <cell r="M29">
            <v>37951</v>
          </cell>
          <cell r="N29" t="str">
            <v>Completed</v>
          </cell>
          <cell r="O29" t="str">
            <v>Developer</v>
          </cell>
          <cell r="P29">
            <v>16.2</v>
          </cell>
          <cell r="Q29">
            <v>0</v>
          </cell>
        </row>
        <row r="30">
          <cell r="A30" t="str">
            <v>MA</v>
          </cell>
          <cell r="B30">
            <v>50</v>
          </cell>
          <cell r="C30">
            <v>1</v>
          </cell>
          <cell r="D30">
            <v>782</v>
          </cell>
          <cell r="E30" t="str">
            <v>Gamesa Energie Deutschland (formerly EBV Management Holding AG)</v>
          </cell>
          <cell r="F30" t="str">
            <v>New energy</v>
          </cell>
          <cell r="G30" t="str">
            <v>Wind</v>
          </cell>
          <cell r="I30" t="str">
            <v>Germany</v>
          </cell>
          <cell r="J30" t="str">
            <v>DEU</v>
          </cell>
          <cell r="K30" t="str">
            <v>EU Europe</v>
          </cell>
          <cell r="L30" t="str">
            <v>EMEA</v>
          </cell>
          <cell r="M30">
            <v>37915</v>
          </cell>
          <cell r="N30" t="str">
            <v>Completed</v>
          </cell>
          <cell r="O30" t="str">
            <v>Developer</v>
          </cell>
          <cell r="P30">
            <v>5.4</v>
          </cell>
          <cell r="Q30">
            <v>0</v>
          </cell>
        </row>
        <row r="31">
          <cell r="A31" t="str">
            <v>MA</v>
          </cell>
          <cell r="B31">
            <v>51</v>
          </cell>
          <cell r="C31">
            <v>1</v>
          </cell>
          <cell r="D31">
            <v>828</v>
          </cell>
          <cell r="E31" t="str">
            <v>Air Liquide US</v>
          </cell>
          <cell r="F31" t="str">
            <v>Non-core</v>
          </cell>
          <cell r="G31" t="str">
            <v>Hydrogen</v>
          </cell>
          <cell r="H31" t="str">
            <v>Texas</v>
          </cell>
          <cell r="I31" t="str">
            <v>United States</v>
          </cell>
          <cell r="J31" t="str">
            <v>USA</v>
          </cell>
          <cell r="K31" t="str">
            <v>North America &amp; Carribean</v>
          </cell>
          <cell r="L31" t="str">
            <v>AMER</v>
          </cell>
          <cell r="M31">
            <v>38167</v>
          </cell>
          <cell r="N31" t="str">
            <v>Completed</v>
          </cell>
          <cell r="P31">
            <v>155</v>
          </cell>
        </row>
        <row r="32">
          <cell r="A32" t="str">
            <v>MA</v>
          </cell>
          <cell r="B32">
            <v>52</v>
          </cell>
          <cell r="C32">
            <v>1</v>
          </cell>
          <cell r="D32">
            <v>1342</v>
          </cell>
          <cell r="E32" t="str">
            <v>MesoFuel Inc</v>
          </cell>
          <cell r="F32" t="str">
            <v>New energy</v>
          </cell>
          <cell r="G32" t="str">
            <v>Hydrogen</v>
          </cell>
          <cell r="H32" t="str">
            <v>New Mexico</v>
          </cell>
          <cell r="I32" t="str">
            <v>United States</v>
          </cell>
          <cell r="J32" t="str">
            <v>USA</v>
          </cell>
          <cell r="K32" t="str">
            <v>North America &amp; Carribean</v>
          </cell>
          <cell r="L32" t="str">
            <v>AMER</v>
          </cell>
          <cell r="M32">
            <v>38197</v>
          </cell>
          <cell r="N32" t="str">
            <v>Completed</v>
          </cell>
          <cell r="O32" t="str">
            <v>Technology Developer</v>
          </cell>
          <cell r="P32">
            <v>0</v>
          </cell>
          <cell r="Q32">
            <v>0</v>
          </cell>
        </row>
        <row r="33">
          <cell r="A33" t="str">
            <v>MA</v>
          </cell>
          <cell r="B33">
            <v>53</v>
          </cell>
          <cell r="C33">
            <v>1</v>
          </cell>
          <cell r="D33">
            <v>1344</v>
          </cell>
          <cell r="E33" t="str">
            <v>Element One Enterprises LLC</v>
          </cell>
          <cell r="F33" t="str">
            <v>New energy</v>
          </cell>
          <cell r="G33" t="str">
            <v>Hydrogen</v>
          </cell>
          <cell r="I33" t="str">
            <v>United States</v>
          </cell>
          <cell r="J33" t="str">
            <v>USA</v>
          </cell>
          <cell r="K33" t="str">
            <v>North America &amp; Carribean</v>
          </cell>
          <cell r="L33" t="str">
            <v>AMER</v>
          </cell>
          <cell r="M33">
            <v>37741</v>
          </cell>
          <cell r="N33" t="str">
            <v>Completed</v>
          </cell>
          <cell r="O33" t="str">
            <v>Technology Developer</v>
          </cell>
          <cell r="P33">
            <v>0</v>
          </cell>
          <cell r="Q33">
            <v>0</v>
          </cell>
        </row>
        <row r="34">
          <cell r="A34" t="str">
            <v>MA</v>
          </cell>
          <cell r="B34">
            <v>54</v>
          </cell>
          <cell r="C34">
            <v>1</v>
          </cell>
          <cell r="D34">
            <v>1345</v>
          </cell>
          <cell r="E34" t="str">
            <v>Advanced Power Sources Ltd (APS)</v>
          </cell>
          <cell r="F34" t="str">
            <v>New energy</v>
          </cell>
          <cell r="G34" t="str">
            <v>Fuel Cells</v>
          </cell>
          <cell r="I34" t="str">
            <v>United Kingdom</v>
          </cell>
          <cell r="J34" t="str">
            <v>GBR</v>
          </cell>
          <cell r="K34" t="str">
            <v>EU Europe</v>
          </cell>
          <cell r="L34" t="str">
            <v>EMEA</v>
          </cell>
          <cell r="M34">
            <v>37133</v>
          </cell>
          <cell r="N34" t="str">
            <v>Completed</v>
          </cell>
          <cell r="O34" t="str">
            <v>Technology Developer</v>
          </cell>
          <cell r="P34">
            <v>0</v>
          </cell>
          <cell r="Q34">
            <v>0</v>
          </cell>
        </row>
        <row r="35">
          <cell r="A35" t="str">
            <v>MA</v>
          </cell>
          <cell r="B35">
            <v>55</v>
          </cell>
          <cell r="C35">
            <v>1</v>
          </cell>
          <cell r="D35">
            <v>1444</v>
          </cell>
          <cell r="E35" t="str">
            <v>Greenlab Agronomics Inc</v>
          </cell>
          <cell r="F35" t="str">
            <v>New energy</v>
          </cell>
          <cell r="G35" t="str">
            <v>Biofuels</v>
          </cell>
          <cell r="I35" t="str">
            <v>Canada</v>
          </cell>
          <cell r="J35" t="str">
            <v>CAN</v>
          </cell>
          <cell r="K35" t="str">
            <v>North America &amp; Carribean</v>
          </cell>
          <cell r="L35" t="str">
            <v>AMER</v>
          </cell>
          <cell r="M35">
            <v>38198</v>
          </cell>
          <cell r="N35" t="str">
            <v>Completed</v>
          </cell>
          <cell r="O35" t="str">
            <v>Bio-refining</v>
          </cell>
          <cell r="P35">
            <v>0</v>
          </cell>
          <cell r="Q35">
            <v>0</v>
          </cell>
        </row>
        <row r="36">
          <cell r="A36" t="str">
            <v>MA</v>
          </cell>
          <cell r="B36">
            <v>56</v>
          </cell>
          <cell r="C36">
            <v>1</v>
          </cell>
          <cell r="D36">
            <v>1640</v>
          </cell>
          <cell r="E36" t="str">
            <v>Siemens PV Technology (now Konarka)</v>
          </cell>
          <cell r="F36" t="str">
            <v>New energy</v>
          </cell>
          <cell r="G36" t="str">
            <v>Solar</v>
          </cell>
          <cell r="I36" t="str">
            <v>Germany</v>
          </cell>
          <cell r="J36" t="str">
            <v>DEU</v>
          </cell>
          <cell r="K36" t="str">
            <v>EU Europe</v>
          </cell>
          <cell r="L36" t="str">
            <v>EMEA</v>
          </cell>
          <cell r="M36">
            <v>38237</v>
          </cell>
          <cell r="N36" t="str">
            <v>Completed</v>
          </cell>
          <cell r="O36" t="str">
            <v>Technology Developer</v>
          </cell>
          <cell r="P36">
            <v>0</v>
          </cell>
          <cell r="Q36">
            <v>0</v>
          </cell>
        </row>
        <row r="37">
          <cell r="A37" t="str">
            <v>MA</v>
          </cell>
          <cell r="B37">
            <v>57</v>
          </cell>
          <cell r="C37">
            <v>1</v>
          </cell>
          <cell r="D37">
            <v>2043</v>
          </cell>
          <cell r="E37" t="str">
            <v>Astris s.r.o.</v>
          </cell>
          <cell r="F37" t="str">
            <v>New energy</v>
          </cell>
          <cell r="G37" t="str">
            <v>Fuel Cells</v>
          </cell>
          <cell r="I37" t="str">
            <v>Czech Republic</v>
          </cell>
          <cell r="J37" t="str">
            <v>CZE</v>
          </cell>
          <cell r="K37" t="str">
            <v>EU Europe</v>
          </cell>
          <cell r="L37" t="str">
            <v>EMEA</v>
          </cell>
          <cell r="M37">
            <v>38285</v>
          </cell>
          <cell r="N37" t="str">
            <v>Completed</v>
          </cell>
          <cell r="O37" t="str">
            <v>Technology Developer</v>
          </cell>
          <cell r="P37">
            <v>0</v>
          </cell>
          <cell r="Q37">
            <v>0</v>
          </cell>
        </row>
        <row r="38">
          <cell r="A38" t="str">
            <v>MA</v>
          </cell>
          <cell r="B38">
            <v>58</v>
          </cell>
          <cell r="C38">
            <v>1</v>
          </cell>
          <cell r="D38">
            <v>2094</v>
          </cell>
          <cell r="E38" t="str">
            <v>Enron Wind Corporation</v>
          </cell>
          <cell r="F38" t="str">
            <v>New energy</v>
          </cell>
          <cell r="G38" t="str">
            <v>Wind</v>
          </cell>
          <cell r="H38" t="str">
            <v>Texas</v>
          </cell>
          <cell r="I38" t="str">
            <v>United States</v>
          </cell>
          <cell r="J38" t="str">
            <v>USA</v>
          </cell>
          <cell r="K38" t="str">
            <v>North America &amp; Carribean</v>
          </cell>
          <cell r="L38" t="str">
            <v>AMER</v>
          </cell>
          <cell r="M38">
            <v>37539</v>
          </cell>
          <cell r="N38" t="str">
            <v>Completed</v>
          </cell>
          <cell r="O38" t="str">
            <v>Power Generator</v>
          </cell>
          <cell r="P38">
            <v>325</v>
          </cell>
          <cell r="Q38">
            <v>0</v>
          </cell>
        </row>
        <row r="39">
          <cell r="A39" t="str">
            <v>MA</v>
          </cell>
          <cell r="B39">
            <v>60</v>
          </cell>
          <cell r="C39">
            <v>1</v>
          </cell>
          <cell r="D39">
            <v>2104</v>
          </cell>
          <cell r="E39" t="str">
            <v>Salten Kraftsamband</v>
          </cell>
          <cell r="F39" t="str">
            <v>New energy</v>
          </cell>
          <cell r="G39" t="str">
            <v>General Financial &amp; Legal Services</v>
          </cell>
          <cell r="I39" t="str">
            <v>Norway</v>
          </cell>
          <cell r="J39" t="str">
            <v>NOR</v>
          </cell>
          <cell r="K39" t="str">
            <v>Non-EU Europe</v>
          </cell>
          <cell r="L39" t="str">
            <v>EMEA</v>
          </cell>
          <cell r="M39">
            <v>37652</v>
          </cell>
          <cell r="N39" t="str">
            <v>Completed</v>
          </cell>
          <cell r="O39" t="str">
            <v>Power Generator</v>
          </cell>
          <cell r="P39">
            <v>67.7</v>
          </cell>
          <cell r="Q39">
            <v>0</v>
          </cell>
        </row>
        <row r="40">
          <cell r="A40" t="str">
            <v>MA</v>
          </cell>
          <cell r="B40">
            <v>61</v>
          </cell>
          <cell r="C40">
            <v>1</v>
          </cell>
          <cell r="D40">
            <v>3136</v>
          </cell>
          <cell r="E40" t="str">
            <v>WTG Components</v>
          </cell>
          <cell r="F40" t="str">
            <v>New energy</v>
          </cell>
          <cell r="G40" t="str">
            <v>Wind</v>
          </cell>
          <cell r="I40" t="str">
            <v>Spain</v>
          </cell>
          <cell r="J40" t="str">
            <v>ESP</v>
          </cell>
          <cell r="K40" t="str">
            <v>EU Europe</v>
          </cell>
          <cell r="L40" t="str">
            <v>EMEA</v>
          </cell>
          <cell r="M40">
            <v>37967</v>
          </cell>
          <cell r="N40" t="str">
            <v>Completed</v>
          </cell>
          <cell r="O40" t="str">
            <v>Equipment Manufacturer</v>
          </cell>
          <cell r="P40">
            <v>0</v>
          </cell>
          <cell r="Q40">
            <v>0</v>
          </cell>
        </row>
        <row r="41">
          <cell r="A41" t="str">
            <v>MA</v>
          </cell>
          <cell r="B41">
            <v>62</v>
          </cell>
          <cell r="C41">
            <v>1</v>
          </cell>
          <cell r="D41">
            <v>2165</v>
          </cell>
          <cell r="E41" t="str">
            <v>Xoliox</v>
          </cell>
          <cell r="F41" t="str">
            <v>New energy</v>
          </cell>
          <cell r="G41" t="str">
            <v>Power Storage</v>
          </cell>
          <cell r="I41" t="str">
            <v>Switzerland</v>
          </cell>
          <cell r="J41" t="str">
            <v>CHE</v>
          </cell>
          <cell r="K41" t="str">
            <v>Non-EU Europe</v>
          </cell>
          <cell r="L41" t="str">
            <v>EMEA</v>
          </cell>
          <cell r="M41">
            <v>37176</v>
          </cell>
          <cell r="N41" t="str">
            <v>Completed</v>
          </cell>
          <cell r="O41" t="str">
            <v>Technology Developer</v>
          </cell>
          <cell r="P41">
            <v>3.6</v>
          </cell>
          <cell r="Q41">
            <v>0</v>
          </cell>
        </row>
        <row r="42">
          <cell r="A42" t="str">
            <v>MA</v>
          </cell>
          <cell r="B42">
            <v>65</v>
          </cell>
          <cell r="C42">
            <v>1</v>
          </cell>
          <cell r="D42">
            <v>2235</v>
          </cell>
          <cell r="E42" t="str">
            <v>Heart Interface Corporation</v>
          </cell>
          <cell r="F42" t="str">
            <v>New energy</v>
          </cell>
          <cell r="G42" t="str">
            <v>Solar</v>
          </cell>
          <cell r="H42" t="str">
            <v>Washington State</v>
          </cell>
          <cell r="I42" t="str">
            <v>United States</v>
          </cell>
          <cell r="J42" t="str">
            <v>USA</v>
          </cell>
          <cell r="K42" t="str">
            <v>North America &amp; Carribean</v>
          </cell>
          <cell r="L42" t="str">
            <v>AMER</v>
          </cell>
          <cell r="M42">
            <v>36635</v>
          </cell>
          <cell r="N42" t="str">
            <v>Completed</v>
          </cell>
          <cell r="O42" t="str">
            <v>Equipment Manufacturer</v>
          </cell>
          <cell r="P42">
            <v>0</v>
          </cell>
          <cell r="Q42">
            <v>0</v>
          </cell>
        </row>
        <row r="43">
          <cell r="A43" t="str">
            <v>MA</v>
          </cell>
          <cell r="B43">
            <v>66</v>
          </cell>
          <cell r="C43">
            <v>1</v>
          </cell>
          <cell r="D43">
            <v>2236</v>
          </cell>
          <cell r="E43" t="str">
            <v>Cruising Equipment Company (CECO)</v>
          </cell>
          <cell r="F43" t="str">
            <v>Non-core</v>
          </cell>
          <cell r="G43" t="str">
            <v>Efficiency: Supply Side</v>
          </cell>
          <cell r="H43" t="str">
            <v>Washington State</v>
          </cell>
          <cell r="I43" t="str">
            <v>United States</v>
          </cell>
          <cell r="J43" t="str">
            <v>USA</v>
          </cell>
          <cell r="K43" t="str">
            <v>North America &amp; Carribean</v>
          </cell>
          <cell r="L43" t="str">
            <v>AMER</v>
          </cell>
          <cell r="M43">
            <v>36635</v>
          </cell>
          <cell r="N43" t="str">
            <v>Completed</v>
          </cell>
          <cell r="O43" t="str">
            <v>Equipment Manufacturer</v>
          </cell>
          <cell r="P43">
            <v>0</v>
          </cell>
          <cell r="Q43">
            <v>0</v>
          </cell>
        </row>
        <row r="44">
          <cell r="A44" t="str">
            <v>MA</v>
          </cell>
          <cell r="B44">
            <v>67</v>
          </cell>
          <cell r="C44">
            <v>1</v>
          </cell>
          <cell r="D44">
            <v>2234</v>
          </cell>
          <cell r="E44" t="str">
            <v>Statpower Technologies</v>
          </cell>
          <cell r="F44" t="str">
            <v>New energy</v>
          </cell>
          <cell r="G44" t="str">
            <v>Power Storage</v>
          </cell>
          <cell r="H44" t="str">
            <v>British Columbia</v>
          </cell>
          <cell r="I44" t="str">
            <v>Canada</v>
          </cell>
          <cell r="J44" t="str">
            <v>CAN</v>
          </cell>
          <cell r="K44" t="str">
            <v>North America &amp; Carribean</v>
          </cell>
          <cell r="L44" t="str">
            <v>AMER</v>
          </cell>
          <cell r="M44">
            <v>36447</v>
          </cell>
          <cell r="N44" t="str">
            <v>Completed</v>
          </cell>
          <cell r="O44" t="str">
            <v>Technology Developer</v>
          </cell>
          <cell r="P44">
            <v>0</v>
          </cell>
          <cell r="Q44">
            <v>0</v>
          </cell>
        </row>
        <row r="45">
          <cell r="A45" t="str">
            <v>MA</v>
          </cell>
          <cell r="B45">
            <v>68</v>
          </cell>
          <cell r="C45">
            <v>1</v>
          </cell>
          <cell r="D45">
            <v>969</v>
          </cell>
          <cell r="E45" t="str">
            <v>DeWind GmbH</v>
          </cell>
          <cell r="F45" t="str">
            <v>New energy</v>
          </cell>
          <cell r="G45" t="str">
            <v>Wind</v>
          </cell>
          <cell r="I45" t="str">
            <v>Germany</v>
          </cell>
          <cell r="J45" t="str">
            <v>DEU</v>
          </cell>
          <cell r="K45" t="str">
            <v>EU Europe</v>
          </cell>
          <cell r="L45" t="str">
            <v>EMEA</v>
          </cell>
          <cell r="M45">
            <v>37433</v>
          </cell>
          <cell r="N45" t="str">
            <v>Completed</v>
          </cell>
          <cell r="O45" t="str">
            <v>Equipment Manufacturer</v>
          </cell>
          <cell r="P45">
            <v>34.5</v>
          </cell>
          <cell r="Q45">
            <v>0</v>
          </cell>
        </row>
        <row r="46">
          <cell r="A46" t="str">
            <v>MA</v>
          </cell>
          <cell r="B46">
            <v>70</v>
          </cell>
          <cell r="C46">
            <v>1</v>
          </cell>
          <cell r="D46">
            <v>35</v>
          </cell>
          <cell r="E46" t="str">
            <v>Global Thermoelectric Inc</v>
          </cell>
          <cell r="F46" t="str">
            <v>New energy</v>
          </cell>
          <cell r="G46" t="str">
            <v>Fuel Cells</v>
          </cell>
          <cell r="I46" t="str">
            <v>Canada</v>
          </cell>
          <cell r="J46" t="str">
            <v>CAN</v>
          </cell>
          <cell r="K46" t="str">
            <v>North America &amp; Carribean</v>
          </cell>
          <cell r="L46" t="str">
            <v>AMER</v>
          </cell>
          <cell r="M46">
            <v>37837</v>
          </cell>
          <cell r="N46" t="str">
            <v>Completed</v>
          </cell>
          <cell r="O46" t="str">
            <v>Equipment Manufacturer</v>
          </cell>
          <cell r="P46">
            <v>79.34</v>
          </cell>
          <cell r="Q46">
            <v>0</v>
          </cell>
        </row>
        <row r="47">
          <cell r="A47" t="str">
            <v>MA</v>
          </cell>
          <cell r="B47">
            <v>72</v>
          </cell>
          <cell r="C47">
            <v>1</v>
          </cell>
          <cell r="D47">
            <v>2406</v>
          </cell>
          <cell r="E47" t="str">
            <v>H Power Corporation</v>
          </cell>
          <cell r="F47" t="str">
            <v>New energy</v>
          </cell>
          <cell r="G47" t="str">
            <v>Fuel Cells</v>
          </cell>
          <cell r="I47" t="str">
            <v>United States</v>
          </cell>
          <cell r="J47" t="str">
            <v>USA</v>
          </cell>
          <cell r="K47" t="str">
            <v>North America &amp; Carribean</v>
          </cell>
          <cell r="L47" t="str">
            <v>AMER</v>
          </cell>
          <cell r="M47">
            <v>37705</v>
          </cell>
          <cell r="N47" t="str">
            <v>Completed</v>
          </cell>
          <cell r="O47" t="str">
            <v>Equipment Manufacturer</v>
          </cell>
          <cell r="P47">
            <v>47.3</v>
          </cell>
          <cell r="Q47">
            <v>0</v>
          </cell>
        </row>
        <row r="48">
          <cell r="A48" t="str">
            <v>MA</v>
          </cell>
          <cell r="B48">
            <v>73</v>
          </cell>
          <cell r="C48">
            <v>1</v>
          </cell>
          <cell r="D48">
            <v>2424</v>
          </cell>
          <cell r="E48" t="str">
            <v>C&amp;W Fabricators Inc</v>
          </cell>
          <cell r="F48" t="str">
            <v>Non-core</v>
          </cell>
          <cell r="G48" t="str">
            <v>Efficiency: Supply Side</v>
          </cell>
          <cell r="H48" t="str">
            <v>Massachusetts</v>
          </cell>
          <cell r="I48" t="str">
            <v>United States</v>
          </cell>
          <cell r="J48" t="str">
            <v>USA</v>
          </cell>
          <cell r="K48" t="str">
            <v>North America &amp; Carribean</v>
          </cell>
          <cell r="L48" t="str">
            <v>AMER</v>
          </cell>
          <cell r="M48">
            <v>37201</v>
          </cell>
          <cell r="N48" t="str">
            <v>Completed</v>
          </cell>
          <cell r="P48">
            <v>60</v>
          </cell>
        </row>
        <row r="49">
          <cell r="A49" t="str">
            <v>MA</v>
          </cell>
          <cell r="B49">
            <v>74</v>
          </cell>
          <cell r="C49">
            <v>1</v>
          </cell>
          <cell r="D49">
            <v>68</v>
          </cell>
          <cell r="E49" t="str">
            <v>Air Liquide Group</v>
          </cell>
          <cell r="F49" t="str">
            <v>Non-core</v>
          </cell>
          <cell r="G49" t="str">
            <v>Hydrogen</v>
          </cell>
          <cell r="I49" t="str">
            <v>France</v>
          </cell>
          <cell r="J49" t="str">
            <v>FRA</v>
          </cell>
          <cell r="K49" t="str">
            <v>EU Europe</v>
          </cell>
          <cell r="L49" t="str">
            <v>EMEA</v>
          </cell>
          <cell r="M49">
            <v>38267</v>
          </cell>
          <cell r="N49" t="str">
            <v>Announced/filed</v>
          </cell>
          <cell r="P49">
            <v>600</v>
          </cell>
        </row>
        <row r="50">
          <cell r="A50" t="str">
            <v>MA</v>
          </cell>
          <cell r="B50">
            <v>75</v>
          </cell>
          <cell r="C50">
            <v>1</v>
          </cell>
          <cell r="D50">
            <v>2442</v>
          </cell>
          <cell r="E50" t="str">
            <v>Messer Group GmbH</v>
          </cell>
          <cell r="F50" t="str">
            <v>Non-core</v>
          </cell>
          <cell r="G50" t="str">
            <v>Hydrogen</v>
          </cell>
          <cell r="H50" t="str">
            <v>Hessen</v>
          </cell>
          <cell r="I50" t="str">
            <v>Germany</v>
          </cell>
          <cell r="J50" t="str">
            <v>DEU</v>
          </cell>
          <cell r="K50" t="str">
            <v>EU Europe</v>
          </cell>
          <cell r="L50" t="str">
            <v>EMEA</v>
          </cell>
          <cell r="M50">
            <v>38113</v>
          </cell>
          <cell r="N50" t="str">
            <v>Completed</v>
          </cell>
          <cell r="P50">
            <v>3220</v>
          </cell>
        </row>
        <row r="51">
          <cell r="A51" t="str">
            <v>MA</v>
          </cell>
          <cell r="B51">
            <v>77</v>
          </cell>
          <cell r="C51">
            <v>1</v>
          </cell>
          <cell r="D51">
            <v>2447</v>
          </cell>
          <cell r="E51" t="str">
            <v>Corporation Ecolomondo Inc</v>
          </cell>
          <cell r="F51" t="str">
            <v>New energy</v>
          </cell>
          <cell r="G51" t="str">
            <v>Biofuels</v>
          </cell>
          <cell r="I51" t="str">
            <v>Canada</v>
          </cell>
          <cell r="J51" t="str">
            <v>CAN</v>
          </cell>
          <cell r="K51" t="str">
            <v>North America &amp; Carribean</v>
          </cell>
          <cell r="L51" t="str">
            <v>AMER</v>
          </cell>
          <cell r="M51">
            <v>38276</v>
          </cell>
          <cell r="N51" t="str">
            <v>Completed</v>
          </cell>
          <cell r="O51" t="str">
            <v>Power Generator</v>
          </cell>
          <cell r="P51">
            <v>8.7249999999999996</v>
          </cell>
          <cell r="Q51">
            <v>0</v>
          </cell>
        </row>
        <row r="52">
          <cell r="A52" t="str">
            <v>MA</v>
          </cell>
          <cell r="B52">
            <v>78</v>
          </cell>
          <cell r="C52">
            <v>1</v>
          </cell>
          <cell r="D52">
            <v>2454</v>
          </cell>
          <cell r="E52" t="str">
            <v>Ethanol Extraction Technologies Inc (EETI)</v>
          </cell>
          <cell r="F52" t="str">
            <v>New energy</v>
          </cell>
          <cell r="G52" t="str">
            <v>Biofuels</v>
          </cell>
          <cell r="I52" t="str">
            <v>United States</v>
          </cell>
          <cell r="J52" t="str">
            <v>USA</v>
          </cell>
          <cell r="K52" t="str">
            <v>North America &amp; Carribean</v>
          </cell>
          <cell r="L52" t="str">
            <v>AMER</v>
          </cell>
          <cell r="M52">
            <v>38267</v>
          </cell>
          <cell r="N52" t="str">
            <v>Completed</v>
          </cell>
          <cell r="O52" t="str">
            <v>Bio-refining</v>
          </cell>
          <cell r="P52">
            <v>0</v>
          </cell>
          <cell r="Q52">
            <v>0</v>
          </cell>
        </row>
        <row r="53">
          <cell r="A53" t="str">
            <v>MA</v>
          </cell>
          <cell r="B53">
            <v>79</v>
          </cell>
          <cell r="C53">
            <v>1</v>
          </cell>
          <cell r="D53">
            <v>631</v>
          </cell>
          <cell r="E53" t="str">
            <v>Elsam A/S</v>
          </cell>
          <cell r="F53" t="str">
            <v>Non-core</v>
          </cell>
          <cell r="G53" t="str">
            <v>Wind</v>
          </cell>
          <cell r="I53" t="str">
            <v>Denmark</v>
          </cell>
          <cell r="J53" t="str">
            <v>DNK</v>
          </cell>
          <cell r="K53" t="str">
            <v>EU Europe</v>
          </cell>
          <cell r="L53" t="str">
            <v>EMEA</v>
          </cell>
          <cell r="M53">
            <v>38268</v>
          </cell>
          <cell r="N53" t="str">
            <v>In active planning</v>
          </cell>
          <cell r="O53" t="str">
            <v>Power Generator</v>
          </cell>
          <cell r="P53">
            <v>0</v>
          </cell>
          <cell r="Q53">
            <v>0</v>
          </cell>
        </row>
        <row r="54">
          <cell r="A54" t="str">
            <v>MA</v>
          </cell>
          <cell r="B54">
            <v>80</v>
          </cell>
          <cell r="C54">
            <v>1</v>
          </cell>
          <cell r="D54">
            <v>2492</v>
          </cell>
          <cell r="E54" t="str">
            <v>Kokam Engineering Company Ltd</v>
          </cell>
          <cell r="F54" t="str">
            <v>New energy</v>
          </cell>
          <cell r="G54" t="str">
            <v>Power Storage</v>
          </cell>
          <cell r="I54" t="str">
            <v>Korea (Republic)</v>
          </cell>
          <cell r="J54" t="str">
            <v>KOR</v>
          </cell>
          <cell r="K54" t="str">
            <v>Asia</v>
          </cell>
          <cell r="L54" t="str">
            <v>ASOC</v>
          </cell>
          <cell r="M54">
            <v>38325</v>
          </cell>
          <cell r="N54" t="str">
            <v>Completed</v>
          </cell>
          <cell r="O54" t="str">
            <v>Equipment Manufacturer</v>
          </cell>
          <cell r="P54">
            <v>19.2</v>
          </cell>
          <cell r="Q54">
            <v>0</v>
          </cell>
        </row>
        <row r="55">
          <cell r="A55" t="str">
            <v>MA</v>
          </cell>
          <cell r="B55">
            <v>81</v>
          </cell>
          <cell r="C55">
            <v>1</v>
          </cell>
          <cell r="D55">
            <v>2527</v>
          </cell>
          <cell r="E55" t="str">
            <v>Nanogram Devices</v>
          </cell>
          <cell r="F55" t="str">
            <v>New energy</v>
          </cell>
          <cell r="G55" t="str">
            <v>Power Storage</v>
          </cell>
          <cell r="H55" t="str">
            <v>California</v>
          </cell>
          <cell r="I55" t="str">
            <v>United States</v>
          </cell>
          <cell r="J55" t="str">
            <v>USA</v>
          </cell>
          <cell r="K55" t="str">
            <v>North America &amp; Carribean</v>
          </cell>
          <cell r="L55" t="str">
            <v>AMER</v>
          </cell>
          <cell r="M55">
            <v>38062</v>
          </cell>
          <cell r="N55" t="str">
            <v>Completed</v>
          </cell>
          <cell r="O55" t="str">
            <v>Technology Developer</v>
          </cell>
          <cell r="P55">
            <v>45</v>
          </cell>
          <cell r="Q55">
            <v>0</v>
          </cell>
        </row>
        <row r="56">
          <cell r="A56" t="str">
            <v>MA</v>
          </cell>
          <cell r="B56">
            <v>87</v>
          </cell>
          <cell r="C56">
            <v>1</v>
          </cell>
          <cell r="D56">
            <v>740</v>
          </cell>
          <cell r="E56" t="str">
            <v>NEG Micon A/S</v>
          </cell>
          <cell r="F56" t="str">
            <v>New energy</v>
          </cell>
          <cell r="G56" t="str">
            <v>Wind</v>
          </cell>
          <cell r="I56" t="str">
            <v>Denmark</v>
          </cell>
          <cell r="J56" t="str">
            <v>DNK</v>
          </cell>
          <cell r="K56" t="str">
            <v>EU Europe</v>
          </cell>
          <cell r="L56" t="str">
            <v>EMEA</v>
          </cell>
          <cell r="M56">
            <v>37967.773611111108</v>
          </cell>
          <cell r="N56" t="str">
            <v>Completed</v>
          </cell>
          <cell r="O56" t="str">
            <v>Equipment Manufacturer</v>
          </cell>
          <cell r="P56">
            <v>409</v>
          </cell>
          <cell r="Q56">
            <v>0</v>
          </cell>
        </row>
        <row r="57">
          <cell r="A57" t="str">
            <v>MA</v>
          </cell>
          <cell r="B57">
            <v>88</v>
          </cell>
          <cell r="C57">
            <v>1</v>
          </cell>
          <cell r="D57">
            <v>970</v>
          </cell>
          <cell r="E57" t="str">
            <v>Siemens PG Wind Power Division (formerly Bonus Energy A/S)</v>
          </cell>
          <cell r="F57" t="str">
            <v>New energy</v>
          </cell>
          <cell r="G57" t="str">
            <v>Wind</v>
          </cell>
          <cell r="I57" t="str">
            <v>Denmark</v>
          </cell>
          <cell r="J57" t="str">
            <v>DNK</v>
          </cell>
          <cell r="K57" t="str">
            <v>EU Europe</v>
          </cell>
          <cell r="L57" t="str">
            <v>EMEA</v>
          </cell>
          <cell r="M57">
            <v>38322.963194444441</v>
          </cell>
          <cell r="N57" t="str">
            <v>Completed</v>
          </cell>
          <cell r="O57" t="str">
            <v>Equipment Manufacturer</v>
          </cell>
          <cell r="P57">
            <v>0</v>
          </cell>
          <cell r="Q57">
            <v>0</v>
          </cell>
        </row>
        <row r="58">
          <cell r="A58" t="str">
            <v>MA</v>
          </cell>
          <cell r="B58">
            <v>89</v>
          </cell>
          <cell r="C58">
            <v>1</v>
          </cell>
          <cell r="D58">
            <v>2856</v>
          </cell>
          <cell r="E58" t="str">
            <v>Energos ASA</v>
          </cell>
          <cell r="F58" t="str">
            <v>New energy</v>
          </cell>
          <cell r="G58" t="str">
            <v>Biomass &amp; Waste</v>
          </cell>
          <cell r="I58" t="str">
            <v>Norway</v>
          </cell>
          <cell r="J58" t="str">
            <v>NOR</v>
          </cell>
          <cell r="K58" t="str">
            <v>Non-EU Europe</v>
          </cell>
          <cell r="L58" t="str">
            <v>EMEA</v>
          </cell>
          <cell r="M58">
            <v>38156.85833333333</v>
          </cell>
          <cell r="N58" t="str">
            <v>Completed</v>
          </cell>
          <cell r="O58" t="str">
            <v>Equipment Manufacturer</v>
          </cell>
          <cell r="P58">
            <v>0</v>
          </cell>
          <cell r="Q58">
            <v>0</v>
          </cell>
        </row>
        <row r="59">
          <cell r="A59" t="str">
            <v>MA</v>
          </cell>
          <cell r="B59">
            <v>90</v>
          </cell>
          <cell r="C59">
            <v>1</v>
          </cell>
          <cell r="D59">
            <v>2865</v>
          </cell>
          <cell r="E59" t="str">
            <v>SmartKontrols</v>
          </cell>
          <cell r="F59" t="str">
            <v>New energy</v>
          </cell>
          <cell r="G59" t="str">
            <v>Efficiency: Demand Side</v>
          </cell>
          <cell r="I59" t="str">
            <v>United Kingdom</v>
          </cell>
          <cell r="J59" t="str">
            <v>GBR</v>
          </cell>
          <cell r="K59" t="str">
            <v>EU Europe</v>
          </cell>
          <cell r="L59" t="str">
            <v>EMEA</v>
          </cell>
          <cell r="M59">
            <v>36906.865972222222</v>
          </cell>
          <cell r="N59" t="str">
            <v>Completed</v>
          </cell>
          <cell r="O59" t="str">
            <v>Service Company</v>
          </cell>
          <cell r="P59">
            <v>0</v>
          </cell>
          <cell r="Q59">
            <v>0</v>
          </cell>
        </row>
        <row r="60">
          <cell r="A60" t="str">
            <v>MA</v>
          </cell>
          <cell r="B60">
            <v>91</v>
          </cell>
          <cell r="C60">
            <v>1</v>
          </cell>
          <cell r="D60">
            <v>2864</v>
          </cell>
          <cell r="E60" t="str">
            <v>Ener.G Efficiency Plc</v>
          </cell>
          <cell r="F60" t="str">
            <v>New energy</v>
          </cell>
          <cell r="G60" t="str">
            <v>Efficiency: Supply Side</v>
          </cell>
          <cell r="I60" t="str">
            <v>United Kingdom</v>
          </cell>
          <cell r="J60" t="str">
            <v>GBR</v>
          </cell>
          <cell r="K60" t="str">
            <v>EU Europe</v>
          </cell>
          <cell r="L60" t="str">
            <v>EMEA</v>
          </cell>
          <cell r="M60">
            <v>37377.867361111108</v>
          </cell>
          <cell r="N60" t="str">
            <v>Completed</v>
          </cell>
          <cell r="O60" t="str">
            <v>Service Company</v>
          </cell>
          <cell r="P60">
            <v>0</v>
          </cell>
          <cell r="Q60">
            <v>0</v>
          </cell>
        </row>
        <row r="61">
          <cell r="A61" t="str">
            <v>MA</v>
          </cell>
          <cell r="B61">
            <v>92</v>
          </cell>
          <cell r="C61">
            <v>1</v>
          </cell>
          <cell r="D61">
            <v>2866</v>
          </cell>
          <cell r="E61" t="str">
            <v>Nedalo ENER-G BV</v>
          </cell>
          <cell r="F61" t="str">
            <v>New energy</v>
          </cell>
          <cell r="G61" t="str">
            <v>Efficiency: Supply Side</v>
          </cell>
          <cell r="I61" t="str">
            <v>Netherlands</v>
          </cell>
          <cell r="J61" t="str">
            <v>NLD</v>
          </cell>
          <cell r="K61" t="str">
            <v>EU Europe</v>
          </cell>
          <cell r="L61" t="str">
            <v>EMEA</v>
          </cell>
          <cell r="M61">
            <v>37653</v>
          </cell>
          <cell r="N61" t="str">
            <v>Completed</v>
          </cell>
          <cell r="O61" t="str">
            <v>Service Company</v>
          </cell>
        </row>
        <row r="62">
          <cell r="A62" t="str">
            <v>MA</v>
          </cell>
          <cell r="B62">
            <v>96</v>
          </cell>
          <cell r="C62">
            <v>1</v>
          </cell>
          <cell r="D62">
            <v>2555</v>
          </cell>
          <cell r="E62" t="str">
            <v>Zibo Enterprises Co Ltd</v>
          </cell>
          <cell r="F62" t="str">
            <v>New energy</v>
          </cell>
          <cell r="G62" t="str">
            <v>Power Storage</v>
          </cell>
          <cell r="I62" t="str">
            <v>China</v>
          </cell>
          <cell r="J62" t="str">
            <v>CHN</v>
          </cell>
          <cell r="K62" t="str">
            <v>Asia</v>
          </cell>
          <cell r="L62" t="str">
            <v>ASOC</v>
          </cell>
          <cell r="M62">
            <v>38271.650694444441</v>
          </cell>
          <cell r="N62" t="str">
            <v>Completed</v>
          </cell>
          <cell r="O62" t="str">
            <v>Equipment Manufacturer</v>
          </cell>
          <cell r="P62">
            <v>0</v>
          </cell>
          <cell r="Q62">
            <v>0</v>
          </cell>
        </row>
        <row r="63">
          <cell r="A63" t="str">
            <v>MA</v>
          </cell>
          <cell r="B63">
            <v>98</v>
          </cell>
          <cell r="C63">
            <v>1</v>
          </cell>
          <cell r="D63">
            <v>3008</v>
          </cell>
          <cell r="E63" t="str">
            <v>Electrosynthesis Company Inc</v>
          </cell>
          <cell r="F63" t="str">
            <v>New energy</v>
          </cell>
          <cell r="G63" t="str">
            <v>Power Storage</v>
          </cell>
          <cell r="I63" t="str">
            <v>United States</v>
          </cell>
          <cell r="J63" t="str">
            <v>USA</v>
          </cell>
          <cell r="K63" t="str">
            <v>North America &amp; Carribean</v>
          </cell>
          <cell r="L63" t="str">
            <v>AMER</v>
          </cell>
          <cell r="M63">
            <v>37025.75277777778</v>
          </cell>
          <cell r="N63" t="str">
            <v>Completed</v>
          </cell>
          <cell r="O63" t="str">
            <v>Technology Developer</v>
          </cell>
          <cell r="P63">
            <v>11</v>
          </cell>
          <cell r="Q63">
            <v>0</v>
          </cell>
        </row>
        <row r="64">
          <cell r="A64" t="str">
            <v>MA</v>
          </cell>
          <cell r="B64">
            <v>99</v>
          </cell>
          <cell r="C64">
            <v>1</v>
          </cell>
          <cell r="D64">
            <v>1199</v>
          </cell>
          <cell r="E64" t="str">
            <v>Acciona Energia (Formerly Energia Hidroelectrica de Navarra -EHN-)</v>
          </cell>
          <cell r="F64" t="str">
            <v>New energy</v>
          </cell>
          <cell r="G64" t="str">
            <v>Wind</v>
          </cell>
          <cell r="I64" t="str">
            <v>Spain</v>
          </cell>
          <cell r="J64" t="str">
            <v>ESP</v>
          </cell>
          <cell r="K64" t="str">
            <v>EU Europe</v>
          </cell>
          <cell r="L64" t="str">
            <v>EMEA</v>
          </cell>
          <cell r="M64">
            <v>38289</v>
          </cell>
          <cell r="N64" t="str">
            <v>Completed</v>
          </cell>
          <cell r="O64" t="str">
            <v>Developer</v>
          </cell>
          <cell r="P64">
            <v>368.4</v>
          </cell>
          <cell r="Q64">
            <v>0</v>
          </cell>
        </row>
        <row r="65">
          <cell r="A65" t="str">
            <v>MA</v>
          </cell>
          <cell r="B65">
            <v>102</v>
          </cell>
          <cell r="C65">
            <v>1</v>
          </cell>
          <cell r="D65">
            <v>2063</v>
          </cell>
          <cell r="E65" t="str">
            <v>Brehon Energy Plc</v>
          </cell>
          <cell r="F65" t="str">
            <v>New energy</v>
          </cell>
          <cell r="G65" t="str">
            <v>Hydrogen</v>
          </cell>
          <cell r="I65" t="str">
            <v>Ireland</v>
          </cell>
          <cell r="J65" t="str">
            <v>IRL</v>
          </cell>
          <cell r="K65" t="str">
            <v>EU Europe</v>
          </cell>
          <cell r="L65" t="str">
            <v>EMEA</v>
          </cell>
          <cell r="M65">
            <v>38155</v>
          </cell>
          <cell r="N65" t="str">
            <v>Completed</v>
          </cell>
          <cell r="O65" t="str">
            <v>Technology Developer</v>
          </cell>
          <cell r="P65">
            <v>1</v>
          </cell>
          <cell r="Q65">
            <v>0</v>
          </cell>
        </row>
        <row r="66">
          <cell r="A66" t="str">
            <v>MA</v>
          </cell>
          <cell r="B66">
            <v>105</v>
          </cell>
          <cell r="C66">
            <v>1</v>
          </cell>
          <cell r="D66">
            <v>3058</v>
          </cell>
          <cell r="E66" t="str">
            <v>CHI Energy</v>
          </cell>
          <cell r="F66" t="str">
            <v>New energy</v>
          </cell>
          <cell r="G66" t="str">
            <v>Mini-Hydro</v>
          </cell>
          <cell r="I66" t="str">
            <v>United States</v>
          </cell>
          <cell r="J66" t="str">
            <v>USA</v>
          </cell>
          <cell r="K66" t="str">
            <v>North America &amp; Carribean</v>
          </cell>
          <cell r="L66" t="str">
            <v>AMER</v>
          </cell>
          <cell r="M66">
            <v>36861.464583333334</v>
          </cell>
          <cell r="N66" t="str">
            <v>Completed</v>
          </cell>
          <cell r="O66" t="str">
            <v>Power Generator</v>
          </cell>
          <cell r="P66">
            <v>312</v>
          </cell>
          <cell r="Q66">
            <v>0</v>
          </cell>
        </row>
        <row r="67">
          <cell r="A67" t="str">
            <v>MA</v>
          </cell>
          <cell r="B67">
            <v>108</v>
          </cell>
          <cell r="C67">
            <v>1</v>
          </cell>
          <cell r="D67">
            <v>918</v>
          </cell>
          <cell r="E67" t="str">
            <v>Shell Solar GmbH (formerly Siemens und Shell Solar GmbH)</v>
          </cell>
          <cell r="F67" t="str">
            <v>New energy</v>
          </cell>
          <cell r="G67" t="str">
            <v>Solar</v>
          </cell>
          <cell r="H67" t="str">
            <v>Bavaria</v>
          </cell>
          <cell r="I67" t="str">
            <v>Germany</v>
          </cell>
          <cell r="J67" t="str">
            <v>DEU</v>
          </cell>
          <cell r="K67" t="str">
            <v>EU Europe</v>
          </cell>
          <cell r="L67" t="str">
            <v>EMEA</v>
          </cell>
          <cell r="M67">
            <v>37289.731249999997</v>
          </cell>
          <cell r="N67" t="str">
            <v>Completed</v>
          </cell>
          <cell r="O67" t="str">
            <v>Equipment Manufacturer</v>
          </cell>
          <cell r="P67">
            <v>0</v>
          </cell>
          <cell r="Q67">
            <v>0</v>
          </cell>
        </row>
        <row r="68">
          <cell r="A68" t="str">
            <v>MA</v>
          </cell>
          <cell r="B68">
            <v>109</v>
          </cell>
          <cell r="C68">
            <v>1</v>
          </cell>
          <cell r="D68">
            <v>3043</v>
          </cell>
          <cell r="E68" t="str">
            <v>Shanghai Solar Energy S&amp;T Co Ltd (SEC)</v>
          </cell>
          <cell r="F68" t="str">
            <v>New energy</v>
          </cell>
          <cell r="G68" t="str">
            <v>Solar</v>
          </cell>
          <cell r="H68" t="str">
            <v>Shanghai Municipality</v>
          </cell>
          <cell r="I68" t="str">
            <v>China</v>
          </cell>
          <cell r="J68" t="str">
            <v>CHN</v>
          </cell>
          <cell r="K68" t="str">
            <v>Asia</v>
          </cell>
          <cell r="L68" t="str">
            <v>ASOC</v>
          </cell>
          <cell r="M68">
            <v>37622.72152777778</v>
          </cell>
          <cell r="N68" t="str">
            <v>Completed</v>
          </cell>
          <cell r="O68" t="str">
            <v>Equipment Manufacturer</v>
          </cell>
          <cell r="P68">
            <v>5</v>
          </cell>
          <cell r="Q68">
            <v>0</v>
          </cell>
        </row>
        <row r="69">
          <cell r="A69" t="str">
            <v>MA</v>
          </cell>
          <cell r="B69">
            <v>110</v>
          </cell>
          <cell r="C69">
            <v>1</v>
          </cell>
          <cell r="D69">
            <v>3137</v>
          </cell>
          <cell r="E69" t="str">
            <v>GE Hydro Asia Co Ltd (formerly Kvaerner Power Equipment Co., Ltd (Kvaerner Hangfa))</v>
          </cell>
          <cell r="F69" t="str">
            <v>New energy</v>
          </cell>
          <cell r="G69" t="str">
            <v>Mini-Hydro</v>
          </cell>
          <cell r="H69" t="str">
            <v>Beijing Municipality</v>
          </cell>
          <cell r="I69" t="str">
            <v>China</v>
          </cell>
          <cell r="J69" t="str">
            <v>CHN</v>
          </cell>
          <cell r="K69" t="str">
            <v>Asia</v>
          </cell>
          <cell r="L69" t="str">
            <v>ASOC</v>
          </cell>
          <cell r="M69">
            <v>37656.756249999999</v>
          </cell>
          <cell r="N69" t="str">
            <v>Completed</v>
          </cell>
          <cell r="O69" t="str">
            <v>Equipment Manufacturer</v>
          </cell>
          <cell r="P69">
            <v>0</v>
          </cell>
          <cell r="Q69">
            <v>0</v>
          </cell>
        </row>
        <row r="70">
          <cell r="A70" t="str">
            <v>MA</v>
          </cell>
          <cell r="B70">
            <v>111</v>
          </cell>
          <cell r="C70">
            <v>1</v>
          </cell>
          <cell r="D70">
            <v>95</v>
          </cell>
          <cell r="E70" t="str">
            <v>Stuart Energy Systems Corp</v>
          </cell>
          <cell r="F70" t="str">
            <v>New energy</v>
          </cell>
          <cell r="G70" t="str">
            <v>Hydrogen</v>
          </cell>
          <cell r="H70" t="str">
            <v>Ontario</v>
          </cell>
          <cell r="I70" t="str">
            <v>Canada</v>
          </cell>
          <cell r="J70" t="str">
            <v>CAN</v>
          </cell>
          <cell r="K70" t="str">
            <v>North America &amp; Carribean</v>
          </cell>
          <cell r="L70" t="str">
            <v>AMER</v>
          </cell>
          <cell r="M70">
            <v>38358.775000000001</v>
          </cell>
          <cell r="N70" t="str">
            <v>Completed</v>
          </cell>
          <cell r="O70" t="str">
            <v>Service Company</v>
          </cell>
          <cell r="P70">
            <v>129</v>
          </cell>
          <cell r="Q70">
            <v>0</v>
          </cell>
        </row>
        <row r="71">
          <cell r="A71" t="str">
            <v>MA</v>
          </cell>
          <cell r="B71">
            <v>113</v>
          </cell>
          <cell r="C71">
            <v>1</v>
          </cell>
          <cell r="D71">
            <v>3207</v>
          </cell>
          <cell r="E71" t="str">
            <v>Silicon Energy Corporation</v>
          </cell>
          <cell r="F71" t="str">
            <v>New energy</v>
          </cell>
          <cell r="G71" t="str">
            <v>Efficiency: Demand Side</v>
          </cell>
          <cell r="H71" t="str">
            <v>Washington State</v>
          </cell>
          <cell r="I71" t="str">
            <v>United States</v>
          </cell>
          <cell r="J71" t="str">
            <v>USA</v>
          </cell>
          <cell r="K71" t="str">
            <v>North America &amp; Carribean</v>
          </cell>
          <cell r="L71" t="str">
            <v>AMER</v>
          </cell>
          <cell r="M71">
            <v>37680.703472222223</v>
          </cell>
          <cell r="N71" t="str">
            <v>Completed</v>
          </cell>
          <cell r="O71" t="str">
            <v>Service Company</v>
          </cell>
          <cell r="P71">
            <v>71.2</v>
          </cell>
        </row>
        <row r="72">
          <cell r="A72" t="str">
            <v>MA</v>
          </cell>
          <cell r="B72">
            <v>114</v>
          </cell>
          <cell r="C72">
            <v>1</v>
          </cell>
          <cell r="D72">
            <v>3210</v>
          </cell>
          <cell r="E72" t="str">
            <v>Kinergy Marketing</v>
          </cell>
          <cell r="F72" t="str">
            <v>New energy</v>
          </cell>
          <cell r="G72" t="str">
            <v>Biofuels</v>
          </cell>
          <cell r="H72" t="str">
            <v>Oregon</v>
          </cell>
          <cell r="I72" t="str">
            <v>United States</v>
          </cell>
          <cell r="J72" t="str">
            <v>USA</v>
          </cell>
          <cell r="K72" t="str">
            <v>North America &amp; Carribean</v>
          </cell>
          <cell r="L72" t="str">
            <v>AMER</v>
          </cell>
          <cell r="M72">
            <v>38124.719444444447</v>
          </cell>
          <cell r="N72" t="str">
            <v>Completed</v>
          </cell>
          <cell r="O72" t="str">
            <v>Service Company</v>
          </cell>
          <cell r="P72">
            <v>18.2</v>
          </cell>
          <cell r="Q72">
            <v>0</v>
          </cell>
        </row>
        <row r="73">
          <cell r="A73" t="str">
            <v>MA</v>
          </cell>
          <cell r="B73">
            <v>115</v>
          </cell>
          <cell r="C73">
            <v>1</v>
          </cell>
          <cell r="D73">
            <v>557</v>
          </cell>
          <cell r="E73" t="str">
            <v>Golden Genesis Co</v>
          </cell>
          <cell r="F73" t="str">
            <v>New energy</v>
          </cell>
          <cell r="G73" t="str">
            <v>Solar</v>
          </cell>
          <cell r="I73" t="str">
            <v>United States</v>
          </cell>
          <cell r="J73" t="str">
            <v>USA</v>
          </cell>
          <cell r="K73" t="str">
            <v>North America &amp; Carribean</v>
          </cell>
          <cell r="L73" t="str">
            <v>AMER</v>
          </cell>
          <cell r="M73">
            <v>36305.451388888891</v>
          </cell>
          <cell r="N73" t="str">
            <v>Completed</v>
          </cell>
          <cell r="O73" t="str">
            <v>Equipment Manufacturer</v>
          </cell>
          <cell r="P73">
            <v>50.85</v>
          </cell>
          <cell r="Q73">
            <v>0</v>
          </cell>
        </row>
        <row r="74">
          <cell r="A74" t="str">
            <v>MA</v>
          </cell>
          <cell r="B74">
            <v>116</v>
          </cell>
          <cell r="C74">
            <v>1</v>
          </cell>
          <cell r="D74">
            <v>3294</v>
          </cell>
          <cell r="E74" t="str">
            <v>Offshore Wind Power</v>
          </cell>
          <cell r="F74" t="str">
            <v>New energy</v>
          </cell>
          <cell r="G74" t="str">
            <v>Wind</v>
          </cell>
          <cell r="I74" t="str">
            <v>United Kingdom</v>
          </cell>
          <cell r="J74" t="str">
            <v>GBR</v>
          </cell>
          <cell r="K74" t="str">
            <v>EU Europe</v>
          </cell>
          <cell r="L74" t="str">
            <v>EMEA</v>
          </cell>
          <cell r="M74">
            <v>37978</v>
          </cell>
          <cell r="N74" t="str">
            <v>Completed</v>
          </cell>
          <cell r="O74" t="str">
            <v>Developer</v>
          </cell>
          <cell r="P74">
            <v>4</v>
          </cell>
          <cell r="Q74">
            <v>0</v>
          </cell>
        </row>
        <row r="75">
          <cell r="A75" t="str">
            <v>MA</v>
          </cell>
          <cell r="B75">
            <v>118</v>
          </cell>
          <cell r="C75">
            <v>1</v>
          </cell>
          <cell r="D75">
            <v>40</v>
          </cell>
          <cell r="E75" t="str">
            <v>UTC Fuel Cells</v>
          </cell>
          <cell r="F75" t="str">
            <v>New energy</v>
          </cell>
          <cell r="G75" t="str">
            <v>Fuel Cells</v>
          </cell>
          <cell r="H75" t="str">
            <v>Connecticut</v>
          </cell>
          <cell r="I75" t="str">
            <v>United States</v>
          </cell>
          <cell r="J75" t="str">
            <v>USA</v>
          </cell>
          <cell r="K75" t="str">
            <v>North America &amp; Carribean</v>
          </cell>
          <cell r="L75" t="str">
            <v>AMER</v>
          </cell>
          <cell r="M75">
            <v>38308.019444444442</v>
          </cell>
          <cell r="N75" t="str">
            <v>Completed</v>
          </cell>
          <cell r="O75" t="str">
            <v>Equipment Manufacturer</v>
          </cell>
          <cell r="P75">
            <v>0</v>
          </cell>
          <cell r="Q75">
            <v>0</v>
          </cell>
        </row>
        <row r="76">
          <cell r="A76" t="str">
            <v>MA</v>
          </cell>
          <cell r="B76">
            <v>119</v>
          </cell>
          <cell r="C76">
            <v>1</v>
          </cell>
          <cell r="D76">
            <v>307</v>
          </cell>
          <cell r="E76" t="str">
            <v>Toshiba Fuel Cells Power Systems</v>
          </cell>
          <cell r="F76" t="str">
            <v>New energy</v>
          </cell>
          <cell r="G76" t="str">
            <v>Fuel Cells</v>
          </cell>
          <cell r="H76" t="str">
            <v>Tokyo</v>
          </cell>
          <cell r="I76" t="str">
            <v>Japan</v>
          </cell>
          <cell r="J76" t="str">
            <v>JPN</v>
          </cell>
          <cell r="K76" t="str">
            <v>Asia</v>
          </cell>
          <cell r="L76" t="str">
            <v>ASOC</v>
          </cell>
          <cell r="M76">
            <v>38308</v>
          </cell>
          <cell r="N76" t="str">
            <v>Completed</v>
          </cell>
          <cell r="O76" t="str">
            <v>Technology Developer</v>
          </cell>
          <cell r="P76">
            <v>0</v>
          </cell>
          <cell r="Q76">
            <v>0</v>
          </cell>
        </row>
        <row r="77">
          <cell r="A77" t="str">
            <v>MA</v>
          </cell>
          <cell r="B77">
            <v>121</v>
          </cell>
          <cell r="C77">
            <v>1</v>
          </cell>
          <cell r="D77">
            <v>2640</v>
          </cell>
          <cell r="E77" t="str">
            <v>Vision Quest Windelectric</v>
          </cell>
          <cell r="F77" t="str">
            <v>New energy</v>
          </cell>
          <cell r="G77" t="str">
            <v>Wind</v>
          </cell>
          <cell r="H77" t="str">
            <v>Alberta</v>
          </cell>
          <cell r="I77" t="str">
            <v>Canada</v>
          </cell>
          <cell r="J77" t="str">
            <v>CAN</v>
          </cell>
          <cell r="K77" t="str">
            <v>North America &amp; Carribean</v>
          </cell>
          <cell r="L77" t="str">
            <v>AMER</v>
          </cell>
          <cell r="M77">
            <v>37590.589583333334</v>
          </cell>
          <cell r="N77" t="str">
            <v>Completed</v>
          </cell>
          <cell r="O77" t="str">
            <v>Developer</v>
          </cell>
          <cell r="P77">
            <v>37</v>
          </cell>
          <cell r="Q77">
            <v>0</v>
          </cell>
        </row>
        <row r="78">
          <cell r="A78" t="str">
            <v>MA</v>
          </cell>
          <cell r="B78">
            <v>122</v>
          </cell>
          <cell r="C78">
            <v>1</v>
          </cell>
          <cell r="D78">
            <v>3385</v>
          </cell>
          <cell r="E78" t="str">
            <v>Starcraft Corp (aka Tecstar)</v>
          </cell>
          <cell r="F78" t="str">
            <v>New energy</v>
          </cell>
          <cell r="G78" t="str">
            <v>Fuel Cells</v>
          </cell>
          <cell r="H78" t="str">
            <v>Indiana</v>
          </cell>
          <cell r="I78" t="str">
            <v>United States</v>
          </cell>
          <cell r="J78" t="str">
            <v>USA</v>
          </cell>
          <cell r="K78" t="str">
            <v>North America &amp; Carribean</v>
          </cell>
          <cell r="L78" t="str">
            <v>AMER</v>
          </cell>
          <cell r="M78">
            <v>38412.47152777778</v>
          </cell>
          <cell r="N78" t="str">
            <v>Completed</v>
          </cell>
          <cell r="O78" t="str">
            <v>Equipment Manufacturer</v>
          </cell>
          <cell r="P78">
            <v>185</v>
          </cell>
          <cell r="Q78">
            <v>0</v>
          </cell>
        </row>
        <row r="79">
          <cell r="A79" t="str">
            <v>MA</v>
          </cell>
          <cell r="B79">
            <v>123</v>
          </cell>
          <cell r="C79">
            <v>1</v>
          </cell>
          <cell r="D79">
            <v>10345</v>
          </cell>
          <cell r="E79" t="str">
            <v>Eco Wind Power Ltd (EWP)</v>
          </cell>
          <cell r="F79" t="str">
            <v>New energy</v>
          </cell>
          <cell r="G79" t="str">
            <v>Wind</v>
          </cell>
          <cell r="I79" t="str">
            <v>Ireland</v>
          </cell>
          <cell r="J79" t="str">
            <v>IRL</v>
          </cell>
          <cell r="K79" t="str">
            <v>EU Europe</v>
          </cell>
          <cell r="L79" t="str">
            <v>EMEA</v>
          </cell>
          <cell r="M79">
            <v>37949.553472222222</v>
          </cell>
          <cell r="N79" t="str">
            <v>Completed</v>
          </cell>
          <cell r="O79" t="str">
            <v>Developer</v>
          </cell>
          <cell r="P79">
            <v>0</v>
          </cell>
          <cell r="Q79">
            <v>0</v>
          </cell>
        </row>
        <row r="80">
          <cell r="A80" t="str">
            <v>MA</v>
          </cell>
          <cell r="B80">
            <v>125</v>
          </cell>
          <cell r="C80">
            <v>1</v>
          </cell>
          <cell r="D80">
            <v>3400</v>
          </cell>
          <cell r="E80" t="str">
            <v>HTC Hydrogen Thermochem Corp (Defunct)</v>
          </cell>
          <cell r="F80" t="str">
            <v>New energy</v>
          </cell>
          <cell r="G80" t="str">
            <v>Hydrogen</v>
          </cell>
          <cell r="H80" t="str">
            <v>Saskatchewan</v>
          </cell>
          <cell r="I80" t="str">
            <v>Canada</v>
          </cell>
          <cell r="J80" t="str">
            <v>CAN</v>
          </cell>
          <cell r="K80" t="str">
            <v>North America &amp; Carribean</v>
          </cell>
          <cell r="L80" t="str">
            <v>AMER</v>
          </cell>
          <cell r="M80">
            <v>38345.341666666667</v>
          </cell>
          <cell r="N80" t="str">
            <v>Completed</v>
          </cell>
          <cell r="O80" t="str">
            <v>Bio-refining</v>
          </cell>
          <cell r="P80">
            <v>0</v>
          </cell>
          <cell r="Q80">
            <v>0</v>
          </cell>
        </row>
        <row r="81">
          <cell r="A81" t="str">
            <v>MA</v>
          </cell>
          <cell r="B81">
            <v>127</v>
          </cell>
          <cell r="C81">
            <v>1</v>
          </cell>
          <cell r="D81">
            <v>3442</v>
          </cell>
          <cell r="E81" t="str">
            <v>FBC Technologies Inc</v>
          </cell>
          <cell r="F81" t="str">
            <v>New energy</v>
          </cell>
          <cell r="G81" t="str">
            <v>Biomass &amp; Waste</v>
          </cell>
          <cell r="H81" t="str">
            <v>New York</v>
          </cell>
          <cell r="I81" t="str">
            <v>United States</v>
          </cell>
          <cell r="J81" t="str">
            <v>USA</v>
          </cell>
          <cell r="K81" t="str">
            <v>North America &amp; Carribean</v>
          </cell>
          <cell r="L81" t="str">
            <v>AMER</v>
          </cell>
          <cell r="M81">
            <v>38308.441666666666</v>
          </cell>
          <cell r="N81" t="str">
            <v>Completed</v>
          </cell>
          <cell r="O81" t="str">
            <v>Service Company</v>
          </cell>
          <cell r="P81">
            <v>0</v>
          </cell>
          <cell r="Q81">
            <v>0</v>
          </cell>
        </row>
        <row r="82">
          <cell r="A82" t="str">
            <v>MA</v>
          </cell>
          <cell r="B82">
            <v>131</v>
          </cell>
          <cell r="C82">
            <v>1</v>
          </cell>
          <cell r="D82">
            <v>2367</v>
          </cell>
          <cell r="E82" t="str">
            <v>Azure Dynamics US Inc (formerly Solectria Corp)</v>
          </cell>
          <cell r="F82" t="str">
            <v>New energy</v>
          </cell>
          <cell r="G82" t="str">
            <v>Efficiency: Demand Side</v>
          </cell>
          <cell r="H82" t="str">
            <v>Massachusetts</v>
          </cell>
          <cell r="I82" t="str">
            <v>United States</v>
          </cell>
          <cell r="J82" t="str">
            <v>USA</v>
          </cell>
          <cell r="K82" t="str">
            <v>North America &amp; Carribean</v>
          </cell>
          <cell r="L82" t="str">
            <v>AMER</v>
          </cell>
          <cell r="M82">
            <v>36943.556250000001</v>
          </cell>
          <cell r="N82" t="str">
            <v>Completed</v>
          </cell>
          <cell r="O82" t="str">
            <v>Equipment Manufacturer</v>
          </cell>
          <cell r="P82">
            <v>11</v>
          </cell>
          <cell r="Q82">
            <v>0</v>
          </cell>
        </row>
        <row r="83">
          <cell r="A83" t="str">
            <v>MA</v>
          </cell>
          <cell r="B83">
            <v>132</v>
          </cell>
          <cell r="C83">
            <v>1</v>
          </cell>
          <cell r="D83">
            <v>3475</v>
          </cell>
          <cell r="E83" t="str">
            <v>Solco Ltd</v>
          </cell>
          <cell r="F83" t="str">
            <v>New energy</v>
          </cell>
          <cell r="G83" t="str">
            <v>Solar</v>
          </cell>
          <cell r="H83" t="str">
            <v>Western Australia</v>
          </cell>
          <cell r="I83" t="str">
            <v>Australia</v>
          </cell>
          <cell r="J83" t="str">
            <v>AUS</v>
          </cell>
          <cell r="K83" t="str">
            <v>Oceania</v>
          </cell>
          <cell r="L83" t="str">
            <v>ASOC</v>
          </cell>
          <cell r="M83">
            <v>38231.640972222223</v>
          </cell>
          <cell r="N83" t="str">
            <v>Completed</v>
          </cell>
          <cell r="O83" t="str">
            <v>Equipment Manufacturer</v>
          </cell>
          <cell r="P83">
            <v>2.2999999999999998</v>
          </cell>
          <cell r="Q83">
            <v>0</v>
          </cell>
        </row>
        <row r="84">
          <cell r="A84" t="str">
            <v>MA</v>
          </cell>
          <cell r="B84">
            <v>133</v>
          </cell>
          <cell r="C84">
            <v>1</v>
          </cell>
          <cell r="D84">
            <v>2881</v>
          </cell>
          <cell r="E84" t="str">
            <v>Solflex Energy Development Corporation</v>
          </cell>
          <cell r="F84" t="str">
            <v>New energy</v>
          </cell>
          <cell r="G84" t="str">
            <v>Solar</v>
          </cell>
          <cell r="H84" t="str">
            <v>British Columbia</v>
          </cell>
          <cell r="I84" t="str">
            <v>Canada</v>
          </cell>
          <cell r="J84" t="str">
            <v>CAN</v>
          </cell>
          <cell r="K84" t="str">
            <v>North America &amp; Carribean</v>
          </cell>
          <cell r="L84" t="str">
            <v>AMER</v>
          </cell>
          <cell r="M84">
            <v>38439.701388888891</v>
          </cell>
          <cell r="N84" t="str">
            <v>Postponed/cancelled</v>
          </cell>
          <cell r="O84" t="str">
            <v>Equipment Manufacturer</v>
          </cell>
          <cell r="P84">
            <v>0</v>
          </cell>
          <cell r="Q84">
            <v>0</v>
          </cell>
        </row>
        <row r="85">
          <cell r="A85" t="str">
            <v>MA</v>
          </cell>
          <cell r="B85">
            <v>134</v>
          </cell>
          <cell r="C85">
            <v>1</v>
          </cell>
          <cell r="D85">
            <v>2357</v>
          </cell>
          <cell r="E85" t="str">
            <v>SolarMission Technologies Inc</v>
          </cell>
          <cell r="F85" t="str">
            <v>New energy</v>
          </cell>
          <cell r="G85" t="str">
            <v>Solar</v>
          </cell>
          <cell r="H85" t="str">
            <v>Montana</v>
          </cell>
          <cell r="I85" t="str">
            <v>United States</v>
          </cell>
          <cell r="J85" t="str">
            <v>USA</v>
          </cell>
          <cell r="K85" t="str">
            <v>North America &amp; Carribean</v>
          </cell>
          <cell r="L85" t="str">
            <v>AMER</v>
          </cell>
          <cell r="M85">
            <v>38264.790277777778</v>
          </cell>
          <cell r="N85" t="str">
            <v>Completed</v>
          </cell>
          <cell r="O85" t="str">
            <v>Equipment Manufacturer</v>
          </cell>
          <cell r="P85">
            <v>1</v>
          </cell>
          <cell r="Q85">
            <v>0</v>
          </cell>
        </row>
        <row r="86">
          <cell r="A86" t="str">
            <v>MA</v>
          </cell>
          <cell r="B86">
            <v>139</v>
          </cell>
          <cell r="C86">
            <v>1</v>
          </cell>
          <cell r="D86">
            <v>3529</v>
          </cell>
          <cell r="E86" t="str">
            <v>Sustainable Systems LLC</v>
          </cell>
          <cell r="F86" t="str">
            <v>New energy</v>
          </cell>
          <cell r="G86" t="str">
            <v>Biofuels</v>
          </cell>
          <cell r="H86" t="str">
            <v>Montana</v>
          </cell>
          <cell r="I86" t="str">
            <v>United States</v>
          </cell>
          <cell r="J86" t="str">
            <v>USA</v>
          </cell>
          <cell r="K86" t="str">
            <v>North America &amp; Carribean</v>
          </cell>
          <cell r="L86" t="str">
            <v>AMER</v>
          </cell>
          <cell r="M86">
            <v>38308.48333333333</v>
          </cell>
          <cell r="N86" t="str">
            <v>Postponed/cancelled</v>
          </cell>
        </row>
        <row r="87">
          <cell r="A87" t="str">
            <v>MA</v>
          </cell>
          <cell r="B87">
            <v>143</v>
          </cell>
          <cell r="C87">
            <v>1</v>
          </cell>
          <cell r="D87">
            <v>344</v>
          </cell>
          <cell r="E87" t="str">
            <v>General Hydrogen Corp</v>
          </cell>
          <cell r="F87" t="str">
            <v>New energy</v>
          </cell>
          <cell r="G87" t="str">
            <v>Fuel Cells</v>
          </cell>
          <cell r="H87" t="str">
            <v>British Columbia</v>
          </cell>
          <cell r="I87" t="str">
            <v>Canada</v>
          </cell>
          <cell r="J87" t="str">
            <v>CAN</v>
          </cell>
          <cell r="K87" t="str">
            <v>North America &amp; Carribean</v>
          </cell>
          <cell r="L87" t="str">
            <v>AMER</v>
          </cell>
          <cell r="M87">
            <v>37804.787499999999</v>
          </cell>
          <cell r="N87" t="str">
            <v>Completed</v>
          </cell>
          <cell r="O87" t="str">
            <v>Developer</v>
          </cell>
          <cell r="P87">
            <v>4</v>
          </cell>
          <cell r="Q87">
            <v>0</v>
          </cell>
        </row>
        <row r="88">
          <cell r="A88" t="str">
            <v>MA</v>
          </cell>
          <cell r="B88">
            <v>145</v>
          </cell>
          <cell r="C88">
            <v>1</v>
          </cell>
          <cell r="D88">
            <v>3700</v>
          </cell>
          <cell r="E88" t="str">
            <v>Ensyn Group Inc</v>
          </cell>
          <cell r="F88" t="str">
            <v>Non-core</v>
          </cell>
          <cell r="G88" t="str">
            <v>Biomass &amp; Waste</v>
          </cell>
          <cell r="H88" t="str">
            <v>Massachusetts</v>
          </cell>
          <cell r="I88" t="str">
            <v>United States</v>
          </cell>
          <cell r="J88" t="str">
            <v>USA</v>
          </cell>
          <cell r="K88" t="str">
            <v>North America &amp; Carribean</v>
          </cell>
          <cell r="L88" t="str">
            <v>AMER</v>
          </cell>
          <cell r="M88">
            <v>38334.407638888886</v>
          </cell>
          <cell r="N88" t="str">
            <v>Completed</v>
          </cell>
          <cell r="O88" t="str">
            <v>Bio-refining</v>
          </cell>
          <cell r="P88">
            <v>85</v>
          </cell>
          <cell r="Q88">
            <v>0</v>
          </cell>
        </row>
        <row r="89">
          <cell r="A89" t="str">
            <v>MA</v>
          </cell>
          <cell r="B89">
            <v>148</v>
          </cell>
          <cell r="C89">
            <v>1</v>
          </cell>
          <cell r="D89">
            <v>2367</v>
          </cell>
          <cell r="E89" t="str">
            <v>Azure Dynamics US Inc (formerly Solectria Corp)</v>
          </cell>
          <cell r="F89" t="str">
            <v>New energy</v>
          </cell>
          <cell r="G89" t="str">
            <v>Efficiency: Demand Side</v>
          </cell>
          <cell r="H89" t="str">
            <v>Massachusetts</v>
          </cell>
          <cell r="I89" t="str">
            <v>United States</v>
          </cell>
          <cell r="J89" t="str">
            <v>USA</v>
          </cell>
          <cell r="K89" t="str">
            <v>North America &amp; Carribean</v>
          </cell>
          <cell r="L89" t="str">
            <v>AMER</v>
          </cell>
          <cell r="M89">
            <v>38383.007638888892</v>
          </cell>
          <cell r="N89" t="str">
            <v>Completed</v>
          </cell>
          <cell r="O89" t="str">
            <v>Equipment Manufacturer</v>
          </cell>
          <cell r="P89">
            <v>19.21</v>
          </cell>
          <cell r="Q89">
            <v>0</v>
          </cell>
        </row>
        <row r="90">
          <cell r="A90" t="str">
            <v>MA</v>
          </cell>
          <cell r="B90">
            <v>149</v>
          </cell>
          <cell r="C90">
            <v>1</v>
          </cell>
          <cell r="D90">
            <v>1978</v>
          </cell>
          <cell r="E90" t="str">
            <v>United Utilities Green Energy Ltd</v>
          </cell>
          <cell r="F90" t="str">
            <v>New energy</v>
          </cell>
          <cell r="G90" t="str">
            <v>Biomass &amp; Waste</v>
          </cell>
          <cell r="I90" t="str">
            <v>United Kingdom</v>
          </cell>
          <cell r="J90" t="str">
            <v>GBR</v>
          </cell>
          <cell r="K90" t="str">
            <v>EU Europe</v>
          </cell>
          <cell r="L90" t="str">
            <v>EMEA</v>
          </cell>
          <cell r="M90">
            <v>38341.422222222223</v>
          </cell>
          <cell r="N90" t="str">
            <v>Completed</v>
          </cell>
          <cell r="O90" t="str">
            <v>Power Generator</v>
          </cell>
          <cell r="P90">
            <v>122.6</v>
          </cell>
          <cell r="Q90">
            <v>0</v>
          </cell>
        </row>
        <row r="91">
          <cell r="A91" t="str">
            <v>MA</v>
          </cell>
          <cell r="B91">
            <v>150</v>
          </cell>
          <cell r="C91">
            <v>1</v>
          </cell>
          <cell r="D91">
            <v>3893</v>
          </cell>
          <cell r="E91" t="str">
            <v>Novera Energy Europe Ltd (NEEL)</v>
          </cell>
          <cell r="F91" t="str">
            <v>New energy</v>
          </cell>
          <cell r="G91" t="str">
            <v>Biomass &amp; Waste</v>
          </cell>
          <cell r="I91" t="str">
            <v>United Kingdom</v>
          </cell>
          <cell r="J91" t="str">
            <v>GBR</v>
          </cell>
          <cell r="K91" t="str">
            <v>EU Europe</v>
          </cell>
          <cell r="L91" t="str">
            <v>EMEA</v>
          </cell>
          <cell r="M91">
            <v>38341.426388888889</v>
          </cell>
          <cell r="N91" t="str">
            <v>Completed</v>
          </cell>
          <cell r="O91" t="str">
            <v>Developer</v>
          </cell>
          <cell r="P91">
            <v>49.2</v>
          </cell>
          <cell r="Q91">
            <v>0</v>
          </cell>
        </row>
        <row r="92">
          <cell r="A92" t="str">
            <v>MA</v>
          </cell>
          <cell r="B92">
            <v>152</v>
          </cell>
          <cell r="C92">
            <v>1</v>
          </cell>
          <cell r="D92">
            <v>1272</v>
          </cell>
          <cell r="E92" t="str">
            <v>Italiana Commissionaria Legnami SpA(ICL)</v>
          </cell>
          <cell r="F92" t="str">
            <v>New energy</v>
          </cell>
          <cell r="G92" t="str">
            <v>Biomass &amp; Waste</v>
          </cell>
          <cell r="I92" t="str">
            <v>Italy</v>
          </cell>
          <cell r="J92" t="str">
            <v>ITA</v>
          </cell>
          <cell r="K92" t="str">
            <v>EU Europe</v>
          </cell>
          <cell r="L92" t="str">
            <v>EMEA</v>
          </cell>
          <cell r="M92">
            <v>38352.594444444447</v>
          </cell>
          <cell r="N92" t="str">
            <v>In active planning</v>
          </cell>
        </row>
        <row r="93">
          <cell r="A93" t="str">
            <v>MA</v>
          </cell>
          <cell r="B93">
            <v>159</v>
          </cell>
          <cell r="C93">
            <v>1</v>
          </cell>
          <cell r="D93">
            <v>1028</v>
          </cell>
          <cell r="E93" t="str">
            <v>Osaka Sanso Kogyo KK</v>
          </cell>
          <cell r="F93" t="str">
            <v>Non-core</v>
          </cell>
          <cell r="G93" t="str">
            <v>Hydrogen</v>
          </cell>
          <cell r="H93" t="str">
            <v>Osaka</v>
          </cell>
          <cell r="I93" t="str">
            <v>Japan</v>
          </cell>
          <cell r="J93" t="str">
            <v>JPN</v>
          </cell>
          <cell r="K93" t="str">
            <v>Asia</v>
          </cell>
          <cell r="L93" t="str">
            <v>ASOC</v>
          </cell>
          <cell r="M93">
            <v>37649.740277777775</v>
          </cell>
          <cell r="N93" t="str">
            <v>Completed</v>
          </cell>
        </row>
        <row r="94">
          <cell r="A94" t="str">
            <v>MA</v>
          </cell>
          <cell r="B94">
            <v>164</v>
          </cell>
          <cell r="C94">
            <v>1</v>
          </cell>
          <cell r="D94">
            <v>184</v>
          </cell>
          <cell r="E94" t="str">
            <v>US Wind Force LLC</v>
          </cell>
          <cell r="F94" t="str">
            <v>New energy</v>
          </cell>
          <cell r="G94" t="str">
            <v>Wind</v>
          </cell>
          <cell r="H94" t="str">
            <v>Pennsylvania</v>
          </cell>
          <cell r="I94" t="str">
            <v>United States</v>
          </cell>
          <cell r="J94" t="str">
            <v>USA</v>
          </cell>
          <cell r="K94" t="str">
            <v>North America &amp; Carribean</v>
          </cell>
          <cell r="L94" t="str">
            <v>AMER</v>
          </cell>
          <cell r="M94">
            <v>38232.955555555556</v>
          </cell>
          <cell r="N94" t="str">
            <v>Completed</v>
          </cell>
          <cell r="O94" t="str">
            <v>Developer</v>
          </cell>
          <cell r="P94">
            <v>0</v>
          </cell>
          <cell r="Q94">
            <v>0</v>
          </cell>
        </row>
        <row r="95">
          <cell r="A95" t="str">
            <v>MA</v>
          </cell>
          <cell r="B95">
            <v>169</v>
          </cell>
          <cell r="C95">
            <v>1</v>
          </cell>
          <cell r="D95">
            <v>4030</v>
          </cell>
          <cell r="E95" t="str">
            <v>BRC Srl</v>
          </cell>
          <cell r="F95" t="str">
            <v>New energy</v>
          </cell>
          <cell r="G95" t="str">
            <v>Efficiency: Supply Side</v>
          </cell>
          <cell r="I95" t="str">
            <v>Italy</v>
          </cell>
          <cell r="J95" t="str">
            <v>ITA</v>
          </cell>
          <cell r="K95" t="str">
            <v>EU Europe</v>
          </cell>
          <cell r="L95" t="str">
            <v>EMEA</v>
          </cell>
          <cell r="M95">
            <v>38412.78402777778</v>
          </cell>
          <cell r="N95" t="str">
            <v>Completed</v>
          </cell>
          <cell r="O95" t="str">
            <v>Equipment Manufacturer</v>
          </cell>
          <cell r="P95">
            <v>37.6</v>
          </cell>
          <cell r="Q95">
            <v>0</v>
          </cell>
        </row>
        <row r="96">
          <cell r="A96" t="str">
            <v>MA</v>
          </cell>
          <cell r="B96">
            <v>171</v>
          </cell>
          <cell r="C96">
            <v>1</v>
          </cell>
          <cell r="D96">
            <v>4030</v>
          </cell>
          <cell r="E96" t="str">
            <v>BRC Srl</v>
          </cell>
          <cell r="F96" t="str">
            <v>New energy</v>
          </cell>
          <cell r="G96" t="str">
            <v>Efficiency: Supply Side</v>
          </cell>
          <cell r="I96" t="str">
            <v>Italy</v>
          </cell>
          <cell r="J96" t="str">
            <v>ITA</v>
          </cell>
          <cell r="K96" t="str">
            <v>EU Europe</v>
          </cell>
          <cell r="L96" t="str">
            <v>EMEA</v>
          </cell>
          <cell r="M96">
            <v>37749.787499999999</v>
          </cell>
          <cell r="N96" t="str">
            <v>Completed</v>
          </cell>
          <cell r="O96" t="str">
            <v>Equipment Manufacturer</v>
          </cell>
          <cell r="P96">
            <v>0</v>
          </cell>
          <cell r="Q96">
            <v>0</v>
          </cell>
        </row>
        <row r="97">
          <cell r="A97" t="str">
            <v>MA</v>
          </cell>
          <cell r="B97">
            <v>172</v>
          </cell>
          <cell r="C97">
            <v>1</v>
          </cell>
          <cell r="D97">
            <v>2416</v>
          </cell>
          <cell r="E97" t="str">
            <v>PPM Atlantic Renewable (Formerly Atlantic Renewable Energy Corp)</v>
          </cell>
          <cell r="F97" t="str">
            <v>New energy</v>
          </cell>
          <cell r="G97" t="str">
            <v>Wind</v>
          </cell>
          <cell r="H97" t="str">
            <v>Virginia</v>
          </cell>
          <cell r="I97" t="str">
            <v>United States</v>
          </cell>
          <cell r="J97" t="str">
            <v>USA</v>
          </cell>
          <cell r="K97" t="str">
            <v>North America &amp; Carribean</v>
          </cell>
          <cell r="L97" t="str">
            <v>AMER</v>
          </cell>
          <cell r="M97">
            <v>38357.590277777781</v>
          </cell>
          <cell r="N97" t="str">
            <v>Completed</v>
          </cell>
          <cell r="O97" t="str">
            <v>Power Generator</v>
          </cell>
          <cell r="P97">
            <v>0</v>
          </cell>
          <cell r="Q97">
            <v>0</v>
          </cell>
        </row>
        <row r="98">
          <cell r="A98" t="str">
            <v>MA</v>
          </cell>
          <cell r="B98">
            <v>173</v>
          </cell>
          <cell r="C98">
            <v>1</v>
          </cell>
          <cell r="D98">
            <v>4099</v>
          </cell>
          <cell r="E98" t="str">
            <v>Giner Electrochemicals Inc</v>
          </cell>
          <cell r="F98" t="str">
            <v>New energy</v>
          </cell>
          <cell r="G98" t="str">
            <v>Fuel Cells</v>
          </cell>
          <cell r="H98" t="str">
            <v>Massachusetts</v>
          </cell>
          <cell r="I98" t="str">
            <v>United States</v>
          </cell>
          <cell r="J98" t="str">
            <v>USA</v>
          </cell>
          <cell r="K98" t="str">
            <v>North America &amp; Carribean</v>
          </cell>
          <cell r="L98" t="str">
            <v>AMER</v>
          </cell>
          <cell r="M98">
            <v>38363.027777777781</v>
          </cell>
          <cell r="N98" t="str">
            <v>Announced/filed</v>
          </cell>
          <cell r="O98" t="str">
            <v>Technology Developer</v>
          </cell>
          <cell r="P98">
            <v>0</v>
          </cell>
          <cell r="Q98">
            <v>0</v>
          </cell>
        </row>
        <row r="99">
          <cell r="A99" t="str">
            <v>MA</v>
          </cell>
          <cell r="B99">
            <v>174</v>
          </cell>
          <cell r="C99">
            <v>1</v>
          </cell>
          <cell r="D99">
            <v>206</v>
          </cell>
          <cell r="E99" t="str">
            <v>SeaWest WindPower Inc</v>
          </cell>
          <cell r="F99" t="str">
            <v>New energy</v>
          </cell>
          <cell r="G99" t="str">
            <v>Wind</v>
          </cell>
          <cell r="H99" t="str">
            <v>California</v>
          </cell>
          <cell r="I99" t="str">
            <v>United States</v>
          </cell>
          <cell r="J99" t="str">
            <v>USA</v>
          </cell>
          <cell r="K99" t="str">
            <v>North America &amp; Carribean</v>
          </cell>
          <cell r="L99" t="str">
            <v>AMER</v>
          </cell>
          <cell r="M99">
            <v>38454</v>
          </cell>
          <cell r="N99" t="str">
            <v>Completed</v>
          </cell>
          <cell r="O99" t="str">
            <v>Developer</v>
          </cell>
          <cell r="P99">
            <v>60</v>
          </cell>
          <cell r="Q99">
            <v>0</v>
          </cell>
        </row>
        <row r="100">
          <cell r="A100" t="str">
            <v>MA</v>
          </cell>
          <cell r="B100">
            <v>176</v>
          </cell>
          <cell r="C100">
            <v>1</v>
          </cell>
          <cell r="D100">
            <v>4218</v>
          </cell>
          <cell r="E100" t="str">
            <v>Royster-Clark Nitrogen Inc</v>
          </cell>
          <cell r="F100" t="str">
            <v>New energy</v>
          </cell>
          <cell r="G100" t="str">
            <v>Biofuels</v>
          </cell>
          <cell r="H100" t="str">
            <v>Illinois</v>
          </cell>
          <cell r="I100" t="str">
            <v>United States</v>
          </cell>
          <cell r="J100" t="str">
            <v>USA</v>
          </cell>
          <cell r="K100" t="str">
            <v>North America &amp; Carribean</v>
          </cell>
          <cell r="L100" t="str">
            <v>AMER</v>
          </cell>
          <cell r="M100">
            <v>38833.577777777777</v>
          </cell>
          <cell r="N100" t="str">
            <v>Completed</v>
          </cell>
          <cell r="O100" t="str">
            <v>Other</v>
          </cell>
          <cell r="P100">
            <v>70</v>
          </cell>
          <cell r="Q100">
            <v>0</v>
          </cell>
        </row>
        <row r="101">
          <cell r="A101" t="str">
            <v>MA</v>
          </cell>
          <cell r="B101">
            <v>177</v>
          </cell>
          <cell r="C101">
            <v>1</v>
          </cell>
          <cell r="D101">
            <v>877</v>
          </cell>
          <cell r="E101" t="str">
            <v>Solar Century Holdings (Solarcentury)</v>
          </cell>
          <cell r="F101" t="str">
            <v>New energy</v>
          </cell>
          <cell r="G101" t="str">
            <v>Solar</v>
          </cell>
          <cell r="H101" t="str">
            <v>Greater London</v>
          </cell>
          <cell r="I101" t="str">
            <v>United Kingdom</v>
          </cell>
          <cell r="J101" t="str">
            <v>GBR</v>
          </cell>
          <cell r="K101" t="str">
            <v>EU Europe</v>
          </cell>
          <cell r="L101" t="str">
            <v>EMEA</v>
          </cell>
          <cell r="M101">
            <v>38363</v>
          </cell>
          <cell r="N101" t="str">
            <v>Completed</v>
          </cell>
          <cell r="O101" t="str">
            <v>Service Company</v>
          </cell>
          <cell r="P101">
            <v>1.88</v>
          </cell>
          <cell r="Q101">
            <v>0</v>
          </cell>
        </row>
        <row r="102">
          <cell r="A102" t="str">
            <v>MA</v>
          </cell>
          <cell r="B102">
            <v>179</v>
          </cell>
          <cell r="C102">
            <v>1</v>
          </cell>
          <cell r="D102">
            <v>1157</v>
          </cell>
          <cell r="E102" t="str">
            <v>Canadian Renewable Energy Corp</v>
          </cell>
          <cell r="F102" t="str">
            <v>New energy</v>
          </cell>
          <cell r="G102" t="str">
            <v>Wind</v>
          </cell>
          <cell r="H102" t="str">
            <v>Ontario</v>
          </cell>
          <cell r="I102" t="str">
            <v>Canada</v>
          </cell>
          <cell r="J102" t="str">
            <v>CAN</v>
          </cell>
          <cell r="K102" t="str">
            <v>North America &amp; Carribean</v>
          </cell>
          <cell r="L102" t="str">
            <v>AMER</v>
          </cell>
          <cell r="M102">
            <v>38373.448611111111</v>
          </cell>
          <cell r="N102" t="str">
            <v>Completed</v>
          </cell>
          <cell r="O102" t="str">
            <v>Developer</v>
          </cell>
          <cell r="P102">
            <v>12.1</v>
          </cell>
          <cell r="Q102">
            <v>0</v>
          </cell>
        </row>
        <row r="103">
          <cell r="A103" t="str">
            <v>MA</v>
          </cell>
          <cell r="B103">
            <v>184</v>
          </cell>
          <cell r="C103">
            <v>1</v>
          </cell>
          <cell r="D103">
            <v>4249</v>
          </cell>
          <cell r="E103" t="str">
            <v>Terranova Energy Corp</v>
          </cell>
          <cell r="F103" t="str">
            <v>New energy</v>
          </cell>
          <cell r="G103" t="str">
            <v>Wind</v>
          </cell>
          <cell r="I103" t="str">
            <v>Spain</v>
          </cell>
          <cell r="J103" t="str">
            <v>ESP</v>
          </cell>
          <cell r="K103" t="str">
            <v>EU Europe</v>
          </cell>
          <cell r="L103" t="str">
            <v>EMEA</v>
          </cell>
          <cell r="M103">
            <v>38412</v>
          </cell>
          <cell r="N103" t="str">
            <v>Completed</v>
          </cell>
          <cell r="O103" t="str">
            <v>Developer</v>
          </cell>
          <cell r="P103">
            <v>0</v>
          </cell>
          <cell r="Q103">
            <v>0</v>
          </cell>
        </row>
        <row r="104">
          <cell r="A104" t="str">
            <v>MA</v>
          </cell>
          <cell r="B104">
            <v>185</v>
          </cell>
          <cell r="C104">
            <v>1</v>
          </cell>
          <cell r="D104">
            <v>1077</v>
          </cell>
          <cell r="E104" t="str">
            <v>Conergy Inc (formerly Dankoff Solar Products Inc)</v>
          </cell>
          <cell r="F104" t="str">
            <v>New energy</v>
          </cell>
          <cell r="G104" t="str">
            <v>Solar</v>
          </cell>
          <cell r="H104" t="str">
            <v>New Mexico</v>
          </cell>
          <cell r="I104" t="str">
            <v>United States</v>
          </cell>
          <cell r="J104" t="str">
            <v>USA</v>
          </cell>
          <cell r="K104" t="str">
            <v>North America &amp; Carribean</v>
          </cell>
          <cell r="L104" t="str">
            <v>AMER</v>
          </cell>
          <cell r="M104">
            <v>38379.775694444441</v>
          </cell>
          <cell r="N104" t="str">
            <v>Completed</v>
          </cell>
          <cell r="O104" t="str">
            <v>Service Company</v>
          </cell>
          <cell r="P104">
            <v>0</v>
          </cell>
          <cell r="Q104">
            <v>50</v>
          </cell>
        </row>
        <row r="105">
          <cell r="A105" t="str">
            <v>MA</v>
          </cell>
          <cell r="B105">
            <v>186</v>
          </cell>
          <cell r="C105">
            <v>1</v>
          </cell>
          <cell r="D105">
            <v>4630</v>
          </cell>
          <cell r="E105" t="str">
            <v>EI Solutions (Formerly Prevalent Power)</v>
          </cell>
          <cell r="F105" t="str">
            <v>New energy</v>
          </cell>
          <cell r="G105" t="str">
            <v>Solar</v>
          </cell>
          <cell r="H105" t="str">
            <v>California</v>
          </cell>
          <cell r="I105" t="str">
            <v>United States</v>
          </cell>
          <cell r="J105" t="str">
            <v>USA</v>
          </cell>
          <cell r="K105" t="str">
            <v>North America &amp; Carribean</v>
          </cell>
          <cell r="L105" t="str">
            <v>AMER</v>
          </cell>
          <cell r="M105">
            <v>38385.695138888892</v>
          </cell>
          <cell r="N105" t="str">
            <v>Completed</v>
          </cell>
          <cell r="O105" t="str">
            <v>Service Company</v>
          </cell>
          <cell r="P105">
            <v>0</v>
          </cell>
          <cell r="Q105">
            <v>0</v>
          </cell>
        </row>
        <row r="106">
          <cell r="A106" t="str">
            <v>MA</v>
          </cell>
          <cell r="B106">
            <v>188</v>
          </cell>
          <cell r="C106">
            <v>1</v>
          </cell>
          <cell r="D106">
            <v>4642</v>
          </cell>
          <cell r="E106" t="str">
            <v>Dachland GmbH</v>
          </cell>
          <cell r="F106" t="str">
            <v>New energy</v>
          </cell>
          <cell r="G106" t="str">
            <v>Solar</v>
          </cell>
          <cell r="I106" t="str">
            <v>Germany</v>
          </cell>
          <cell r="J106" t="str">
            <v>DEU</v>
          </cell>
          <cell r="K106" t="str">
            <v>EU Europe</v>
          </cell>
          <cell r="L106" t="str">
            <v>EMEA</v>
          </cell>
          <cell r="M106">
            <v>38386</v>
          </cell>
          <cell r="N106" t="str">
            <v>Completed</v>
          </cell>
          <cell r="O106" t="str">
            <v>Service Company</v>
          </cell>
          <cell r="P106">
            <v>6.0449999999999999</v>
          </cell>
          <cell r="Q106">
            <v>0</v>
          </cell>
        </row>
        <row r="107">
          <cell r="A107" t="str">
            <v>MA</v>
          </cell>
          <cell r="B107">
            <v>191</v>
          </cell>
          <cell r="C107">
            <v>1</v>
          </cell>
          <cell r="D107">
            <v>4773</v>
          </cell>
          <cell r="E107" t="str">
            <v>KAT Chem GmbH</v>
          </cell>
          <cell r="F107" t="str">
            <v>New energy</v>
          </cell>
          <cell r="G107" t="str">
            <v>Hydrogen</v>
          </cell>
          <cell r="H107" t="str">
            <v>Bremen</v>
          </cell>
          <cell r="I107" t="str">
            <v>Germany</v>
          </cell>
          <cell r="J107" t="str">
            <v>DEU</v>
          </cell>
          <cell r="K107" t="str">
            <v>EU Europe</v>
          </cell>
          <cell r="L107" t="str">
            <v>EMEA</v>
          </cell>
          <cell r="M107">
            <v>38391.584027777775</v>
          </cell>
          <cell r="N107" t="str">
            <v>Completed</v>
          </cell>
          <cell r="O107" t="str">
            <v>Technology Developer</v>
          </cell>
          <cell r="P107">
            <v>0.46</v>
          </cell>
          <cell r="Q107">
            <v>0</v>
          </cell>
        </row>
        <row r="108">
          <cell r="A108" t="str">
            <v>MA</v>
          </cell>
          <cell r="B108">
            <v>194</v>
          </cell>
          <cell r="C108">
            <v>1</v>
          </cell>
          <cell r="D108">
            <v>4853</v>
          </cell>
          <cell r="E108" t="str">
            <v>REC Advanced Silicon Materials (formerly ASiMI)</v>
          </cell>
          <cell r="F108" t="str">
            <v>New energy</v>
          </cell>
          <cell r="G108" t="str">
            <v>Solar</v>
          </cell>
          <cell r="H108" t="str">
            <v>Montana</v>
          </cell>
          <cell r="I108" t="str">
            <v>United States</v>
          </cell>
          <cell r="J108" t="str">
            <v>USA</v>
          </cell>
          <cell r="K108" t="str">
            <v>North America &amp; Carribean</v>
          </cell>
          <cell r="L108" t="str">
            <v>AMER</v>
          </cell>
          <cell r="M108">
            <v>38565</v>
          </cell>
          <cell r="N108" t="str">
            <v>Completed</v>
          </cell>
          <cell r="O108" t="str">
            <v>Equipment Manufacturer</v>
          </cell>
          <cell r="P108">
            <v>0</v>
          </cell>
          <cell r="Q108">
            <v>0</v>
          </cell>
        </row>
        <row r="109">
          <cell r="A109" t="str">
            <v>MA</v>
          </cell>
          <cell r="B109">
            <v>196</v>
          </cell>
          <cell r="C109">
            <v>1</v>
          </cell>
          <cell r="D109">
            <v>4857</v>
          </cell>
          <cell r="E109" t="str">
            <v>Choice Electric Co</v>
          </cell>
          <cell r="F109" t="str">
            <v>New energy</v>
          </cell>
          <cell r="G109" t="str">
            <v>Solar</v>
          </cell>
          <cell r="H109" t="str">
            <v>New South Wales</v>
          </cell>
          <cell r="I109" t="str">
            <v>Australia</v>
          </cell>
          <cell r="J109" t="str">
            <v>AUS</v>
          </cell>
          <cell r="K109" t="str">
            <v>Oceania</v>
          </cell>
          <cell r="L109" t="str">
            <v>ASOC</v>
          </cell>
          <cell r="M109">
            <v>38393.716666666667</v>
          </cell>
          <cell r="N109" t="str">
            <v>Completed</v>
          </cell>
          <cell r="O109" t="str">
            <v>Service Company</v>
          </cell>
          <cell r="P109">
            <v>1.72</v>
          </cell>
        </row>
        <row r="110">
          <cell r="A110" t="str">
            <v>MA</v>
          </cell>
          <cell r="B110">
            <v>197</v>
          </cell>
          <cell r="C110">
            <v>1</v>
          </cell>
          <cell r="D110">
            <v>4863</v>
          </cell>
          <cell r="E110" t="str">
            <v>American Ref-Fuel Corporation (ARC)</v>
          </cell>
          <cell r="F110" t="str">
            <v>New energy</v>
          </cell>
          <cell r="G110" t="str">
            <v>Biomass &amp; Waste</v>
          </cell>
          <cell r="H110" t="str">
            <v>New Jersey</v>
          </cell>
          <cell r="I110" t="str">
            <v>United States</v>
          </cell>
          <cell r="J110" t="str">
            <v>USA</v>
          </cell>
          <cell r="K110" t="str">
            <v>North America &amp; Carribean</v>
          </cell>
          <cell r="L110" t="str">
            <v>AMER</v>
          </cell>
          <cell r="M110">
            <v>38384.429166666669</v>
          </cell>
          <cell r="N110" t="str">
            <v>Completed</v>
          </cell>
          <cell r="O110" t="str">
            <v>Power Generator</v>
          </cell>
          <cell r="P110">
            <v>1940</v>
          </cell>
          <cell r="Q110">
            <v>0</v>
          </cell>
        </row>
        <row r="111">
          <cell r="A111" t="str">
            <v>MA</v>
          </cell>
          <cell r="B111">
            <v>198</v>
          </cell>
          <cell r="C111">
            <v>1</v>
          </cell>
          <cell r="D111">
            <v>4924</v>
          </cell>
          <cell r="E111" t="str">
            <v>Planktos Inc</v>
          </cell>
          <cell r="F111" t="str">
            <v>New energy</v>
          </cell>
          <cell r="G111" t="str">
            <v>Carbon Capture and Sequestration</v>
          </cell>
          <cell r="H111" t="str">
            <v>California</v>
          </cell>
          <cell r="I111" t="str">
            <v>United States</v>
          </cell>
          <cell r="J111" t="str">
            <v>USA</v>
          </cell>
          <cell r="K111" t="str">
            <v>North America &amp; Carribean</v>
          </cell>
          <cell r="L111" t="str">
            <v>AMER</v>
          </cell>
          <cell r="M111">
            <v>38399.768055555556</v>
          </cell>
          <cell r="N111" t="str">
            <v>Completed</v>
          </cell>
          <cell r="O111" t="str">
            <v>Technology Developer</v>
          </cell>
          <cell r="P111">
            <v>3</v>
          </cell>
          <cell r="Q111">
            <v>0</v>
          </cell>
        </row>
        <row r="112">
          <cell r="A112" t="str">
            <v>MA</v>
          </cell>
          <cell r="B112">
            <v>199</v>
          </cell>
          <cell r="C112">
            <v>1</v>
          </cell>
          <cell r="D112">
            <v>5019</v>
          </cell>
          <cell r="E112" t="str">
            <v>Earth Biofuels Inc (subsidiary)</v>
          </cell>
          <cell r="F112" t="str">
            <v>New energy</v>
          </cell>
          <cell r="G112" t="str">
            <v>Biofuels</v>
          </cell>
          <cell r="H112" t="str">
            <v>Mississippi</v>
          </cell>
          <cell r="I112" t="str">
            <v>United States</v>
          </cell>
          <cell r="J112" t="str">
            <v>USA</v>
          </cell>
          <cell r="K112" t="str">
            <v>North America &amp; Carribean</v>
          </cell>
          <cell r="L112" t="str">
            <v>AMER</v>
          </cell>
          <cell r="M112">
            <v>38409.415277777778</v>
          </cell>
          <cell r="N112" t="str">
            <v>Completed</v>
          </cell>
          <cell r="O112" t="str">
            <v>Bio-refining</v>
          </cell>
          <cell r="P112">
            <v>0</v>
          </cell>
          <cell r="Q112">
            <v>0</v>
          </cell>
        </row>
        <row r="113">
          <cell r="A113" t="str">
            <v>MA</v>
          </cell>
          <cell r="B113">
            <v>206</v>
          </cell>
          <cell r="C113">
            <v>1</v>
          </cell>
          <cell r="D113">
            <v>5554</v>
          </cell>
          <cell r="E113" t="str">
            <v>Crystalox Ltd</v>
          </cell>
          <cell r="F113" t="str">
            <v>New energy</v>
          </cell>
          <cell r="G113" t="str">
            <v>Solar</v>
          </cell>
          <cell r="I113" t="str">
            <v>United Kingdom</v>
          </cell>
          <cell r="J113" t="str">
            <v>GBR</v>
          </cell>
          <cell r="K113" t="str">
            <v>EU Europe</v>
          </cell>
          <cell r="L113" t="str">
            <v>EMEA</v>
          </cell>
          <cell r="M113">
            <v>36981</v>
          </cell>
          <cell r="N113" t="str">
            <v>Completed</v>
          </cell>
          <cell r="O113" t="str">
            <v>Equipment Manufacturer</v>
          </cell>
          <cell r="P113">
            <v>0</v>
          </cell>
          <cell r="Q113">
            <v>0</v>
          </cell>
        </row>
        <row r="114">
          <cell r="A114" t="str">
            <v>MA</v>
          </cell>
          <cell r="B114">
            <v>207</v>
          </cell>
          <cell r="C114">
            <v>1</v>
          </cell>
          <cell r="D114">
            <v>5653</v>
          </cell>
          <cell r="E114" t="str">
            <v>SeaWest do Brasil Ltda</v>
          </cell>
          <cell r="F114" t="str">
            <v>New energy</v>
          </cell>
          <cell r="G114" t="str">
            <v>Wind</v>
          </cell>
          <cell r="H114" t="str">
            <v>Rio de Janeiro</v>
          </cell>
          <cell r="I114" t="str">
            <v>Brazil</v>
          </cell>
          <cell r="J114" t="str">
            <v>BRA</v>
          </cell>
          <cell r="K114" t="str">
            <v>Central &amp; South America</v>
          </cell>
          <cell r="L114" t="str">
            <v>AMER</v>
          </cell>
          <cell r="M114">
            <v>37530</v>
          </cell>
          <cell r="N114" t="str">
            <v>Completed</v>
          </cell>
          <cell r="O114" t="str">
            <v>Developer</v>
          </cell>
          <cell r="P114">
            <v>0</v>
          </cell>
          <cell r="Q114">
            <v>0</v>
          </cell>
        </row>
        <row r="115">
          <cell r="A115" t="str">
            <v>MA</v>
          </cell>
          <cell r="B115">
            <v>214</v>
          </cell>
          <cell r="C115">
            <v>1</v>
          </cell>
          <cell r="D115">
            <v>6020</v>
          </cell>
          <cell r="E115" t="str">
            <v>SSP Technology A/S</v>
          </cell>
          <cell r="F115" t="str">
            <v>New energy</v>
          </cell>
          <cell r="G115" t="str">
            <v>Wind</v>
          </cell>
          <cell r="I115" t="str">
            <v>Denmark</v>
          </cell>
          <cell r="J115" t="str">
            <v>DNK</v>
          </cell>
          <cell r="K115" t="str">
            <v>EU Europe</v>
          </cell>
          <cell r="L115" t="str">
            <v>EMEA</v>
          </cell>
          <cell r="M115">
            <v>38075.793749999997</v>
          </cell>
          <cell r="N115" t="str">
            <v>Completed</v>
          </cell>
          <cell r="O115" t="str">
            <v>Equipment Manufacturer</v>
          </cell>
          <cell r="P115">
            <v>0</v>
          </cell>
          <cell r="Q115">
            <v>0</v>
          </cell>
        </row>
        <row r="116">
          <cell r="A116" t="str">
            <v>MA</v>
          </cell>
          <cell r="B116">
            <v>216</v>
          </cell>
          <cell r="C116">
            <v>1</v>
          </cell>
          <cell r="D116">
            <v>3211</v>
          </cell>
          <cell r="E116" t="str">
            <v>Pacific Ethanol Inc (the former)</v>
          </cell>
          <cell r="F116" t="str">
            <v>New energy</v>
          </cell>
          <cell r="G116" t="str">
            <v>Biofuels</v>
          </cell>
          <cell r="H116" t="str">
            <v>California</v>
          </cell>
          <cell r="I116" t="str">
            <v>United States</v>
          </cell>
          <cell r="J116" t="str">
            <v>USA</v>
          </cell>
          <cell r="K116" t="str">
            <v>North America &amp; Carribean</v>
          </cell>
          <cell r="L116" t="str">
            <v>AMER</v>
          </cell>
          <cell r="M116">
            <v>38124</v>
          </cell>
          <cell r="N116" t="str">
            <v>Completed</v>
          </cell>
          <cell r="O116" t="str">
            <v>Developer</v>
          </cell>
          <cell r="P116">
            <v>52.64</v>
          </cell>
          <cell r="Q116">
            <v>0</v>
          </cell>
        </row>
        <row r="117">
          <cell r="A117" t="str">
            <v>MA</v>
          </cell>
          <cell r="B117">
            <v>217</v>
          </cell>
          <cell r="C117">
            <v>1</v>
          </cell>
          <cell r="D117">
            <v>3209</v>
          </cell>
          <cell r="E117" t="str">
            <v>ReEnergy LLC</v>
          </cell>
          <cell r="F117" t="str">
            <v>New energy</v>
          </cell>
          <cell r="G117" t="str">
            <v>Biofuels</v>
          </cell>
          <cell r="H117" t="str">
            <v>Oregon</v>
          </cell>
          <cell r="I117" t="str">
            <v>United States</v>
          </cell>
          <cell r="J117" t="str">
            <v>USA</v>
          </cell>
          <cell r="K117" t="str">
            <v>North America &amp; Carribean</v>
          </cell>
          <cell r="L117" t="str">
            <v>AMER</v>
          </cell>
          <cell r="M117">
            <v>38124.719444444447</v>
          </cell>
          <cell r="N117" t="str">
            <v>Completed</v>
          </cell>
          <cell r="O117" t="str">
            <v>Developer</v>
          </cell>
          <cell r="P117">
            <v>52.64</v>
          </cell>
          <cell r="Q117">
            <v>0</v>
          </cell>
        </row>
        <row r="118">
          <cell r="A118" t="str">
            <v>MA</v>
          </cell>
          <cell r="B118">
            <v>225</v>
          </cell>
          <cell r="C118">
            <v>1</v>
          </cell>
          <cell r="D118">
            <v>6193</v>
          </cell>
          <cell r="E118" t="str">
            <v>Superior Separation Technologies Inc (SSTI)</v>
          </cell>
          <cell r="F118" t="str">
            <v>New energy</v>
          </cell>
          <cell r="G118" t="str">
            <v>Biofuels</v>
          </cell>
          <cell r="I118" t="str">
            <v>United States</v>
          </cell>
          <cell r="J118" t="str">
            <v>USA</v>
          </cell>
          <cell r="K118" t="str">
            <v>North America &amp; Carribean</v>
          </cell>
          <cell r="L118" t="str">
            <v>AMER</v>
          </cell>
          <cell r="M118">
            <v>38442.503472222219</v>
          </cell>
          <cell r="N118" t="str">
            <v>Completed</v>
          </cell>
          <cell r="O118" t="str">
            <v>Bio-refining</v>
          </cell>
          <cell r="P118">
            <v>0</v>
          </cell>
          <cell r="Q118">
            <v>0</v>
          </cell>
        </row>
        <row r="119">
          <cell r="A119" t="str">
            <v>MA</v>
          </cell>
          <cell r="B119">
            <v>229</v>
          </cell>
          <cell r="C119">
            <v>1</v>
          </cell>
          <cell r="D119">
            <v>6518</v>
          </cell>
          <cell r="E119" t="str">
            <v>SMS Envirofuels Inc</v>
          </cell>
          <cell r="F119" t="str">
            <v>New energy</v>
          </cell>
          <cell r="G119" t="str">
            <v>Biofuels</v>
          </cell>
          <cell r="H119" t="str">
            <v>Texas</v>
          </cell>
          <cell r="I119" t="str">
            <v>United States</v>
          </cell>
          <cell r="J119" t="str">
            <v>USA</v>
          </cell>
          <cell r="K119" t="str">
            <v>North America &amp; Carribean</v>
          </cell>
          <cell r="L119" t="str">
            <v>AMER</v>
          </cell>
          <cell r="M119">
            <v>38448.492361111108</v>
          </cell>
          <cell r="N119" t="str">
            <v>Completed</v>
          </cell>
          <cell r="O119" t="str">
            <v>Developer</v>
          </cell>
          <cell r="P119">
            <v>0.28000000000000003</v>
          </cell>
          <cell r="Q119">
            <v>0</v>
          </cell>
        </row>
        <row r="120">
          <cell r="A120" t="str">
            <v>MA</v>
          </cell>
          <cell r="B120">
            <v>230</v>
          </cell>
          <cell r="C120">
            <v>1</v>
          </cell>
          <cell r="D120">
            <v>972</v>
          </cell>
          <cell r="E120" t="str">
            <v>Fuhrlander AG</v>
          </cell>
          <cell r="F120" t="str">
            <v>New energy</v>
          </cell>
          <cell r="G120" t="str">
            <v>Wind</v>
          </cell>
          <cell r="I120" t="str">
            <v>Germany</v>
          </cell>
          <cell r="J120" t="str">
            <v>DEU</v>
          </cell>
          <cell r="K120" t="str">
            <v>EU Europe</v>
          </cell>
          <cell r="L120" t="str">
            <v>EMEA</v>
          </cell>
          <cell r="M120">
            <v>38377.413888888892</v>
          </cell>
          <cell r="N120" t="str">
            <v>Completed</v>
          </cell>
          <cell r="O120" t="str">
            <v>Equipment Manufacturer</v>
          </cell>
          <cell r="P120">
            <v>0</v>
          </cell>
          <cell r="Q120">
            <v>0</v>
          </cell>
        </row>
        <row r="121">
          <cell r="A121" t="str">
            <v>MA</v>
          </cell>
          <cell r="B121">
            <v>231</v>
          </cell>
          <cell r="C121">
            <v>1</v>
          </cell>
          <cell r="D121">
            <v>4448</v>
          </cell>
          <cell r="E121" t="str">
            <v>Flender Holding GmbH</v>
          </cell>
          <cell r="F121" t="str">
            <v>Non-core</v>
          </cell>
          <cell r="G121" t="str">
            <v>Wind</v>
          </cell>
          <cell r="I121" t="str">
            <v>Germany</v>
          </cell>
          <cell r="J121" t="str">
            <v>DEU</v>
          </cell>
          <cell r="K121" t="str">
            <v>EU Europe</v>
          </cell>
          <cell r="L121" t="str">
            <v>EMEA</v>
          </cell>
          <cell r="M121">
            <v>38442.488888888889</v>
          </cell>
          <cell r="N121" t="str">
            <v>Completed</v>
          </cell>
          <cell r="P121">
            <v>1500</v>
          </cell>
          <cell r="Q121">
            <v>0</v>
          </cell>
        </row>
        <row r="122">
          <cell r="A122" t="str">
            <v>MA</v>
          </cell>
          <cell r="B122">
            <v>232</v>
          </cell>
          <cell r="C122">
            <v>1</v>
          </cell>
          <cell r="D122">
            <v>6280</v>
          </cell>
          <cell r="E122" t="str">
            <v>Solarparc AG (Former WindWelt AG)</v>
          </cell>
          <cell r="F122" t="str">
            <v>New energy</v>
          </cell>
          <cell r="G122" t="str">
            <v>Wind</v>
          </cell>
          <cell r="I122" t="str">
            <v>Germany</v>
          </cell>
          <cell r="J122" t="str">
            <v>DEU</v>
          </cell>
          <cell r="K122" t="str">
            <v>EU Europe</v>
          </cell>
          <cell r="L122" t="str">
            <v>EMEA</v>
          </cell>
          <cell r="M122">
            <v>37469.50277777778</v>
          </cell>
          <cell r="N122" t="str">
            <v>Completed</v>
          </cell>
          <cell r="O122" t="str">
            <v>Developer</v>
          </cell>
          <cell r="P122">
            <v>0</v>
          </cell>
          <cell r="Q122">
            <v>0</v>
          </cell>
        </row>
        <row r="123">
          <cell r="A123" t="str">
            <v>MA</v>
          </cell>
          <cell r="B123">
            <v>233</v>
          </cell>
          <cell r="C123">
            <v>1</v>
          </cell>
          <cell r="D123">
            <v>6532</v>
          </cell>
          <cell r="E123" t="str">
            <v>Nevada Geothermal Specialist LLC</v>
          </cell>
          <cell r="F123" t="str">
            <v>New energy</v>
          </cell>
          <cell r="G123" t="str">
            <v>Geothermal</v>
          </cell>
          <cell r="H123" t="str">
            <v>Nevada</v>
          </cell>
          <cell r="I123" t="str">
            <v>United States</v>
          </cell>
          <cell r="J123" t="str">
            <v>USA</v>
          </cell>
          <cell r="K123" t="str">
            <v>North America &amp; Carribean</v>
          </cell>
          <cell r="L123" t="str">
            <v>AMER</v>
          </cell>
          <cell r="M123">
            <v>38353</v>
          </cell>
          <cell r="N123" t="str">
            <v>Completed</v>
          </cell>
          <cell r="O123" t="str">
            <v>Developer</v>
          </cell>
          <cell r="P123">
            <v>0</v>
          </cell>
          <cell r="Q123">
            <v>0</v>
          </cell>
        </row>
        <row r="124">
          <cell r="A124" t="str">
            <v>MA</v>
          </cell>
          <cell r="B124">
            <v>235</v>
          </cell>
          <cell r="C124">
            <v>1</v>
          </cell>
          <cell r="D124">
            <v>6463</v>
          </cell>
          <cell r="E124" t="str">
            <v>Enag SA</v>
          </cell>
          <cell r="F124" t="str">
            <v>New energy</v>
          </cell>
          <cell r="G124" t="str">
            <v>Geothermal</v>
          </cell>
          <cell r="I124" t="str">
            <v>Chile</v>
          </cell>
          <cell r="J124" t="str">
            <v>CHL</v>
          </cell>
          <cell r="K124" t="str">
            <v>Central &amp; South America</v>
          </cell>
          <cell r="L124" t="str">
            <v>AMER</v>
          </cell>
          <cell r="M124">
            <v>38449</v>
          </cell>
          <cell r="N124" t="str">
            <v>Announced/filed</v>
          </cell>
        </row>
        <row r="125">
          <cell r="A125" t="str">
            <v>MA</v>
          </cell>
          <cell r="B125">
            <v>237</v>
          </cell>
          <cell r="C125">
            <v>1</v>
          </cell>
          <cell r="D125">
            <v>6680</v>
          </cell>
          <cell r="E125" t="str">
            <v>Ventura</v>
          </cell>
          <cell r="F125" t="str">
            <v>New energy</v>
          </cell>
          <cell r="G125" t="str">
            <v>Wind</v>
          </cell>
          <cell r="I125" t="str">
            <v>France</v>
          </cell>
          <cell r="J125" t="str">
            <v>FRA</v>
          </cell>
          <cell r="K125" t="str">
            <v>EU Europe</v>
          </cell>
          <cell r="L125" t="str">
            <v>EMEA</v>
          </cell>
          <cell r="M125">
            <v>38448.661111111112</v>
          </cell>
          <cell r="N125" t="str">
            <v>Completed</v>
          </cell>
          <cell r="O125" t="str">
            <v>Service Company</v>
          </cell>
        </row>
        <row r="126">
          <cell r="A126" t="str">
            <v>MA</v>
          </cell>
          <cell r="B126">
            <v>241</v>
          </cell>
          <cell r="C126">
            <v>1</v>
          </cell>
          <cell r="D126">
            <v>6797</v>
          </cell>
          <cell r="E126" t="str">
            <v>SolarSense.com</v>
          </cell>
          <cell r="F126" t="str">
            <v>New energy</v>
          </cell>
          <cell r="G126" t="str">
            <v>Solar</v>
          </cell>
          <cell r="H126" t="str">
            <v>Ontario</v>
          </cell>
          <cell r="I126" t="str">
            <v>Canada</v>
          </cell>
          <cell r="J126" t="str">
            <v>CAN</v>
          </cell>
          <cell r="K126" t="str">
            <v>North America &amp; Carribean</v>
          </cell>
          <cell r="L126" t="str">
            <v>AMER</v>
          </cell>
          <cell r="M126">
            <v>38433.070833333331</v>
          </cell>
          <cell r="N126" t="str">
            <v>Announced/filed</v>
          </cell>
          <cell r="O126" t="str">
            <v>Service Company</v>
          </cell>
        </row>
        <row r="127">
          <cell r="A127" t="str">
            <v>MA</v>
          </cell>
          <cell r="B127">
            <v>242</v>
          </cell>
          <cell r="C127">
            <v>1</v>
          </cell>
          <cell r="D127">
            <v>6796</v>
          </cell>
          <cell r="E127" t="str">
            <v>ARISE Distribution Inc</v>
          </cell>
          <cell r="F127" t="str">
            <v>New energy</v>
          </cell>
          <cell r="G127" t="str">
            <v>Solar</v>
          </cell>
          <cell r="H127" t="str">
            <v>Ontario</v>
          </cell>
          <cell r="I127" t="str">
            <v>Canada</v>
          </cell>
          <cell r="J127" t="str">
            <v>CAN</v>
          </cell>
          <cell r="K127" t="str">
            <v>North America &amp; Carribean</v>
          </cell>
          <cell r="L127" t="str">
            <v>AMER</v>
          </cell>
          <cell r="M127">
            <v>38433.070833333331</v>
          </cell>
          <cell r="N127" t="str">
            <v>Announced/filed</v>
          </cell>
          <cell r="O127" t="str">
            <v>Service Company</v>
          </cell>
          <cell r="P127">
            <v>0.85</v>
          </cell>
        </row>
        <row r="128">
          <cell r="A128" t="str">
            <v>MA</v>
          </cell>
          <cell r="B128">
            <v>243</v>
          </cell>
          <cell r="C128">
            <v>1</v>
          </cell>
          <cell r="D128">
            <v>660</v>
          </cell>
          <cell r="E128" t="str">
            <v>Energy Power Resources Ltd (EPRL)</v>
          </cell>
          <cell r="F128" t="str">
            <v>New energy</v>
          </cell>
          <cell r="G128" t="str">
            <v>Biomass &amp; Waste</v>
          </cell>
          <cell r="H128" t="str">
            <v>England</v>
          </cell>
          <cell r="I128" t="str">
            <v>United Kingdom</v>
          </cell>
          <cell r="J128" t="str">
            <v>GBR</v>
          </cell>
          <cell r="K128" t="str">
            <v>EU Europe</v>
          </cell>
          <cell r="L128" t="str">
            <v>EMEA</v>
          </cell>
          <cell r="M128">
            <v>38426</v>
          </cell>
          <cell r="N128" t="str">
            <v>Completed</v>
          </cell>
          <cell r="O128" t="str">
            <v>Power Generator</v>
          </cell>
          <cell r="P128">
            <v>154</v>
          </cell>
          <cell r="Q128">
            <v>0</v>
          </cell>
        </row>
        <row r="129">
          <cell r="A129" t="str">
            <v>MA</v>
          </cell>
          <cell r="B129">
            <v>244</v>
          </cell>
          <cell r="C129">
            <v>1</v>
          </cell>
          <cell r="D129">
            <v>1052</v>
          </cell>
          <cell r="E129" t="str">
            <v>SunPower Corp</v>
          </cell>
          <cell r="F129" t="str">
            <v>New energy</v>
          </cell>
          <cell r="G129" t="str">
            <v>Solar</v>
          </cell>
          <cell r="H129" t="str">
            <v>California</v>
          </cell>
          <cell r="I129" t="str">
            <v>United States</v>
          </cell>
          <cell r="J129" t="str">
            <v>USA</v>
          </cell>
          <cell r="K129" t="str">
            <v>North America &amp; Carribean</v>
          </cell>
          <cell r="L129" t="str">
            <v>AMER</v>
          </cell>
          <cell r="M129">
            <v>37407.43472222222</v>
          </cell>
          <cell r="N129" t="str">
            <v>Completed</v>
          </cell>
          <cell r="O129" t="str">
            <v>Equipment Manufacturer</v>
          </cell>
          <cell r="P129">
            <v>8.8000000000000007</v>
          </cell>
          <cell r="Q129">
            <v>0</v>
          </cell>
        </row>
        <row r="130">
          <cell r="A130" t="str">
            <v>MA</v>
          </cell>
          <cell r="B130">
            <v>245</v>
          </cell>
          <cell r="C130">
            <v>1</v>
          </cell>
          <cell r="D130">
            <v>6894</v>
          </cell>
          <cell r="E130" t="str">
            <v>Grupo Sufi</v>
          </cell>
          <cell r="F130" t="str">
            <v>New energy</v>
          </cell>
          <cell r="G130" t="str">
            <v>Wind</v>
          </cell>
          <cell r="I130" t="str">
            <v>Spain</v>
          </cell>
          <cell r="J130" t="str">
            <v>ESP</v>
          </cell>
          <cell r="K130" t="str">
            <v>EU Europe</v>
          </cell>
          <cell r="L130" t="str">
            <v>EMEA</v>
          </cell>
          <cell r="M130">
            <v>38464.475694444445</v>
          </cell>
          <cell r="N130" t="str">
            <v>Completed</v>
          </cell>
          <cell r="O130" t="str">
            <v>Developer</v>
          </cell>
          <cell r="P130">
            <v>186</v>
          </cell>
          <cell r="Q130">
            <v>0</v>
          </cell>
        </row>
        <row r="131">
          <cell r="A131" t="str">
            <v>MA</v>
          </cell>
          <cell r="B131">
            <v>248</v>
          </cell>
          <cell r="C131">
            <v>1</v>
          </cell>
          <cell r="D131">
            <v>6872</v>
          </cell>
          <cell r="E131" t="str">
            <v>Starway Management Limited</v>
          </cell>
          <cell r="F131" t="str">
            <v>New energy</v>
          </cell>
          <cell r="G131" t="str">
            <v>Efficiency: Demand Side</v>
          </cell>
          <cell r="I131" t="str">
            <v>United Kingdom</v>
          </cell>
          <cell r="J131" t="str">
            <v>GBR</v>
          </cell>
          <cell r="K131" t="str">
            <v>EU Europe</v>
          </cell>
          <cell r="L131" t="str">
            <v>EMEA</v>
          </cell>
          <cell r="M131">
            <v>38168</v>
          </cell>
          <cell r="N131" t="str">
            <v>Completed</v>
          </cell>
          <cell r="O131" t="str">
            <v>Equipment Manufacturer</v>
          </cell>
          <cell r="P131">
            <v>6.6</v>
          </cell>
        </row>
        <row r="132">
          <cell r="A132" t="str">
            <v>MA</v>
          </cell>
          <cell r="B132">
            <v>249</v>
          </cell>
          <cell r="C132">
            <v>1</v>
          </cell>
          <cell r="D132">
            <v>6872</v>
          </cell>
          <cell r="E132" t="str">
            <v>Starway Management Limited</v>
          </cell>
          <cell r="F132" t="str">
            <v>New energy</v>
          </cell>
          <cell r="G132" t="str">
            <v>Efficiency: Demand Side</v>
          </cell>
          <cell r="I132" t="str">
            <v>United Kingdom</v>
          </cell>
          <cell r="J132" t="str">
            <v>GBR</v>
          </cell>
          <cell r="K132" t="str">
            <v>EU Europe</v>
          </cell>
          <cell r="L132" t="str">
            <v>EMEA</v>
          </cell>
          <cell r="M132">
            <v>38309</v>
          </cell>
          <cell r="N132" t="str">
            <v>Completed</v>
          </cell>
          <cell r="O132" t="str">
            <v>Equipment Manufacturer</v>
          </cell>
          <cell r="P132">
            <v>6.1</v>
          </cell>
          <cell r="Q132">
            <v>0</v>
          </cell>
        </row>
        <row r="133">
          <cell r="A133" t="str">
            <v>MA</v>
          </cell>
          <cell r="B133">
            <v>250</v>
          </cell>
          <cell r="C133">
            <v>1</v>
          </cell>
          <cell r="D133">
            <v>6872</v>
          </cell>
          <cell r="E133" t="str">
            <v>Starway Management Limited</v>
          </cell>
          <cell r="F133" t="str">
            <v>New energy</v>
          </cell>
          <cell r="G133" t="str">
            <v>Efficiency: Demand Side</v>
          </cell>
          <cell r="I133" t="str">
            <v>United Kingdom</v>
          </cell>
          <cell r="J133" t="str">
            <v>GBR</v>
          </cell>
          <cell r="K133" t="str">
            <v>EU Europe</v>
          </cell>
          <cell r="L133" t="str">
            <v>EMEA</v>
          </cell>
          <cell r="M133">
            <v>38386</v>
          </cell>
          <cell r="N133" t="str">
            <v>Completed</v>
          </cell>
          <cell r="O133" t="str">
            <v>Equipment Manufacturer</v>
          </cell>
          <cell r="P133">
            <v>0</v>
          </cell>
          <cell r="Q133">
            <v>0</v>
          </cell>
        </row>
        <row r="134">
          <cell r="A134" t="str">
            <v>MA</v>
          </cell>
          <cell r="B134">
            <v>251</v>
          </cell>
          <cell r="C134">
            <v>1</v>
          </cell>
          <cell r="D134">
            <v>6926</v>
          </cell>
          <cell r="E134" t="str">
            <v>Point Carbon</v>
          </cell>
          <cell r="F134" t="str">
            <v>Non-core</v>
          </cell>
          <cell r="G134" t="str">
            <v>Carbon Markets</v>
          </cell>
          <cell r="I134" t="str">
            <v>Norway</v>
          </cell>
          <cell r="J134" t="str">
            <v>NOR</v>
          </cell>
          <cell r="K134" t="str">
            <v>Non-EU Europe</v>
          </cell>
          <cell r="L134" t="str">
            <v>EMEA</v>
          </cell>
          <cell r="M134">
            <v>38467.652777777781</v>
          </cell>
          <cell r="N134" t="str">
            <v>Completed</v>
          </cell>
          <cell r="O134" t="str">
            <v>Service Company</v>
          </cell>
        </row>
        <row r="135">
          <cell r="A135" t="str">
            <v>MA</v>
          </cell>
          <cell r="B135">
            <v>252</v>
          </cell>
          <cell r="C135">
            <v>1</v>
          </cell>
          <cell r="D135">
            <v>6928</v>
          </cell>
          <cell r="E135" t="str">
            <v>Natsource Tullett Scandinavia AS</v>
          </cell>
          <cell r="F135" t="str">
            <v>Non-core</v>
          </cell>
          <cell r="G135" t="str">
            <v>General Financial &amp; Legal Services</v>
          </cell>
          <cell r="I135" t="str">
            <v>Norway</v>
          </cell>
          <cell r="J135" t="str">
            <v>NOR</v>
          </cell>
          <cell r="K135" t="str">
            <v>Non-EU Europe</v>
          </cell>
          <cell r="L135" t="str">
            <v>EMEA</v>
          </cell>
          <cell r="M135">
            <v>38467.65347222222</v>
          </cell>
          <cell r="N135" t="str">
            <v>Completed</v>
          </cell>
          <cell r="O135" t="str">
            <v>Service Company</v>
          </cell>
        </row>
        <row r="136">
          <cell r="A136" t="str">
            <v>MA</v>
          </cell>
          <cell r="B136">
            <v>253</v>
          </cell>
          <cell r="C136">
            <v>1</v>
          </cell>
          <cell r="D136">
            <v>6965</v>
          </cell>
          <cell r="E136" t="str">
            <v>NxtPhase T&amp;D Corporation</v>
          </cell>
          <cell r="F136" t="str">
            <v>New energy</v>
          </cell>
          <cell r="G136" t="str">
            <v>Smart Distribution</v>
          </cell>
          <cell r="H136" t="str">
            <v>British Columbia</v>
          </cell>
          <cell r="I136" t="str">
            <v>Canada</v>
          </cell>
          <cell r="J136" t="str">
            <v>CAN</v>
          </cell>
          <cell r="K136" t="str">
            <v>North America &amp; Carribean</v>
          </cell>
          <cell r="L136" t="str">
            <v>AMER</v>
          </cell>
          <cell r="M136">
            <v>38467.756944444445</v>
          </cell>
          <cell r="N136" t="str">
            <v>Postponed/cancelled</v>
          </cell>
          <cell r="O136" t="str">
            <v>Equipment Manufacturer</v>
          </cell>
          <cell r="P136">
            <v>13.2</v>
          </cell>
          <cell r="Q136">
            <v>0</v>
          </cell>
        </row>
        <row r="137">
          <cell r="A137" t="str">
            <v>MA</v>
          </cell>
          <cell r="B137">
            <v>255</v>
          </cell>
          <cell r="C137">
            <v>2</v>
          </cell>
          <cell r="D137">
            <v>6976</v>
          </cell>
          <cell r="E137" t="str">
            <v>L&amp;L Rotorservice</v>
          </cell>
          <cell r="F137" t="str">
            <v>New energy</v>
          </cell>
          <cell r="G137" t="str">
            <v>Wind</v>
          </cell>
          <cell r="I137" t="str">
            <v>Germany</v>
          </cell>
          <cell r="J137" t="str">
            <v>DEU</v>
          </cell>
          <cell r="K137" t="str">
            <v>EU Europe</v>
          </cell>
          <cell r="L137" t="str">
            <v>EMEA</v>
          </cell>
          <cell r="M137">
            <v>38456</v>
          </cell>
          <cell r="N137" t="str">
            <v>Completed</v>
          </cell>
          <cell r="O137" t="str">
            <v>Service Company</v>
          </cell>
        </row>
        <row r="138">
          <cell r="A138" t="str">
            <v>MA</v>
          </cell>
          <cell r="B138">
            <v>263</v>
          </cell>
          <cell r="C138">
            <v>1</v>
          </cell>
          <cell r="D138">
            <v>6326</v>
          </cell>
          <cell r="E138" t="str">
            <v>EnerSys Ecovest SAS (formerly Ecovest)</v>
          </cell>
          <cell r="F138" t="str">
            <v>New energy</v>
          </cell>
          <cell r="G138" t="str">
            <v>Wind</v>
          </cell>
          <cell r="I138" t="str">
            <v>France</v>
          </cell>
          <cell r="J138" t="str">
            <v>FRA</v>
          </cell>
          <cell r="K138" t="str">
            <v>EU Europe</v>
          </cell>
          <cell r="L138" t="str">
            <v>EMEA</v>
          </cell>
          <cell r="M138">
            <v>37902.502083333333</v>
          </cell>
          <cell r="N138" t="str">
            <v>Completed</v>
          </cell>
          <cell r="O138" t="str">
            <v>Developer</v>
          </cell>
          <cell r="P138">
            <v>0</v>
          </cell>
          <cell r="Q138">
            <v>0</v>
          </cell>
        </row>
        <row r="139">
          <cell r="A139" t="str">
            <v>MA</v>
          </cell>
          <cell r="B139">
            <v>264</v>
          </cell>
          <cell r="C139">
            <v>1</v>
          </cell>
          <cell r="D139">
            <v>5465</v>
          </cell>
          <cell r="E139" t="str">
            <v>Wind Prospect Australia</v>
          </cell>
          <cell r="F139" t="str">
            <v>New energy</v>
          </cell>
          <cell r="G139" t="str">
            <v>Wind</v>
          </cell>
          <cell r="H139" t="str">
            <v>South Australia</v>
          </cell>
          <cell r="I139" t="str">
            <v>Australia</v>
          </cell>
          <cell r="J139" t="str">
            <v>AUS</v>
          </cell>
          <cell r="K139" t="str">
            <v>Oceania</v>
          </cell>
          <cell r="L139" t="str">
            <v>ASOC</v>
          </cell>
          <cell r="M139">
            <v>37622</v>
          </cell>
          <cell r="N139" t="str">
            <v>Completed</v>
          </cell>
          <cell r="O139" t="str">
            <v>Developer</v>
          </cell>
          <cell r="P139">
            <v>0</v>
          </cell>
          <cell r="Q139">
            <v>0</v>
          </cell>
        </row>
        <row r="140">
          <cell r="A140" t="str">
            <v>MA</v>
          </cell>
          <cell r="B140">
            <v>266</v>
          </cell>
          <cell r="C140">
            <v>1</v>
          </cell>
          <cell r="D140">
            <v>7098</v>
          </cell>
          <cell r="E140" t="str">
            <v>Green Fuel Corporacion</v>
          </cell>
          <cell r="F140" t="str">
            <v>New energy</v>
          </cell>
          <cell r="G140" t="str">
            <v>Biofuels</v>
          </cell>
          <cell r="I140" t="str">
            <v>Spain</v>
          </cell>
          <cell r="J140" t="str">
            <v>ESP</v>
          </cell>
          <cell r="K140" t="str">
            <v>EU Europe</v>
          </cell>
          <cell r="L140" t="str">
            <v>EMEA</v>
          </cell>
          <cell r="M140">
            <v>38477.676388888889</v>
          </cell>
          <cell r="N140" t="str">
            <v>Completed</v>
          </cell>
          <cell r="O140" t="str">
            <v>Developer</v>
          </cell>
          <cell r="P140">
            <v>0</v>
          </cell>
          <cell r="Q140">
            <v>0</v>
          </cell>
        </row>
        <row r="141">
          <cell r="A141" t="str">
            <v>MA</v>
          </cell>
          <cell r="B141">
            <v>269</v>
          </cell>
          <cell r="C141">
            <v>1</v>
          </cell>
          <cell r="D141">
            <v>7083</v>
          </cell>
          <cell r="E141" t="str">
            <v>Energy Ventures Organization Inc</v>
          </cell>
          <cell r="F141" t="str">
            <v>New energy</v>
          </cell>
          <cell r="G141" t="str">
            <v>Hydrogen</v>
          </cell>
          <cell r="H141" t="str">
            <v>Nevada</v>
          </cell>
          <cell r="I141" t="str">
            <v>United States</v>
          </cell>
          <cell r="J141" t="str">
            <v>USA</v>
          </cell>
          <cell r="K141" t="str">
            <v>North America &amp; Carribean</v>
          </cell>
          <cell r="L141" t="str">
            <v>AMER</v>
          </cell>
          <cell r="M141">
            <v>38476.443055555559</v>
          </cell>
          <cell r="N141" t="str">
            <v>Completed</v>
          </cell>
          <cell r="O141" t="str">
            <v>Technology Developer</v>
          </cell>
          <cell r="P141">
            <v>0</v>
          </cell>
          <cell r="Q141">
            <v>0</v>
          </cell>
        </row>
        <row r="142">
          <cell r="A142" t="str">
            <v>MA</v>
          </cell>
          <cell r="B142">
            <v>270</v>
          </cell>
          <cell r="C142">
            <v>1</v>
          </cell>
          <cell r="D142">
            <v>7093</v>
          </cell>
          <cell r="E142" t="str">
            <v>MicroPlanet Ltd</v>
          </cell>
          <cell r="F142" t="str">
            <v>New energy</v>
          </cell>
          <cell r="G142" t="str">
            <v>Efficiency: Supply Side</v>
          </cell>
          <cell r="H142" t="str">
            <v>Washington State</v>
          </cell>
          <cell r="I142" t="str">
            <v>United States</v>
          </cell>
          <cell r="J142" t="str">
            <v>USA</v>
          </cell>
          <cell r="K142" t="str">
            <v>North America &amp; Carribean</v>
          </cell>
          <cell r="L142" t="str">
            <v>AMER</v>
          </cell>
          <cell r="M142">
            <v>38450</v>
          </cell>
          <cell r="N142" t="str">
            <v>Completed</v>
          </cell>
          <cell r="O142" t="str">
            <v>Equipment Manufacturer</v>
          </cell>
          <cell r="P142">
            <v>0</v>
          </cell>
          <cell r="Q142">
            <v>0</v>
          </cell>
        </row>
        <row r="143">
          <cell r="A143" t="str">
            <v>MA</v>
          </cell>
          <cell r="B143">
            <v>271</v>
          </cell>
          <cell r="C143">
            <v>1</v>
          </cell>
          <cell r="D143">
            <v>6642</v>
          </cell>
          <cell r="E143" t="str">
            <v>Finerge</v>
          </cell>
          <cell r="F143" t="str">
            <v>New energy</v>
          </cell>
          <cell r="G143" t="str">
            <v>Wind</v>
          </cell>
          <cell r="I143" t="str">
            <v>Portugal</v>
          </cell>
          <cell r="J143" t="str">
            <v>PRT</v>
          </cell>
          <cell r="K143" t="str">
            <v>EU Europe</v>
          </cell>
          <cell r="L143" t="str">
            <v>EMEA</v>
          </cell>
          <cell r="M143">
            <v>38484.474305555559</v>
          </cell>
          <cell r="N143" t="str">
            <v>Completed</v>
          </cell>
          <cell r="O143" t="str">
            <v>Power Generator</v>
          </cell>
          <cell r="P143">
            <v>201.6</v>
          </cell>
          <cell r="Q143">
            <v>0</v>
          </cell>
        </row>
        <row r="144">
          <cell r="A144" t="str">
            <v>MA</v>
          </cell>
          <cell r="B144">
            <v>275</v>
          </cell>
          <cell r="C144">
            <v>1</v>
          </cell>
          <cell r="D144">
            <v>7269</v>
          </cell>
          <cell r="E144" t="str">
            <v>EPCOR Power LP (formerly TransCanada Power LP)</v>
          </cell>
          <cell r="F144" t="str">
            <v>Non-core</v>
          </cell>
          <cell r="G144" t="str">
            <v>General Financial &amp; Legal Services</v>
          </cell>
          <cell r="H144" t="str">
            <v>Alberta</v>
          </cell>
          <cell r="I144" t="str">
            <v>Canada</v>
          </cell>
          <cell r="J144" t="str">
            <v>CAN</v>
          </cell>
          <cell r="K144" t="str">
            <v>North America &amp; Carribean</v>
          </cell>
          <cell r="L144" t="str">
            <v>AMER</v>
          </cell>
          <cell r="M144">
            <v>38489.422222222223</v>
          </cell>
          <cell r="N144" t="str">
            <v>Completed</v>
          </cell>
          <cell r="P144">
            <v>418</v>
          </cell>
        </row>
        <row r="145">
          <cell r="A145" t="str">
            <v>MA</v>
          </cell>
          <cell r="B145">
            <v>279</v>
          </cell>
          <cell r="C145">
            <v>1</v>
          </cell>
          <cell r="D145">
            <v>7342</v>
          </cell>
          <cell r="E145" t="str">
            <v>Covanta Energy Corporation (formerly Ogden Martin Systems of Hillsborough Inc)</v>
          </cell>
          <cell r="F145" t="str">
            <v>New energy</v>
          </cell>
          <cell r="G145" t="str">
            <v>Biomass &amp; Waste</v>
          </cell>
          <cell r="H145" t="str">
            <v>New Jersey</v>
          </cell>
          <cell r="I145" t="str">
            <v>United States</v>
          </cell>
          <cell r="J145" t="str">
            <v>USA</v>
          </cell>
          <cell r="K145" t="str">
            <v>North America &amp; Carribean</v>
          </cell>
          <cell r="L145" t="str">
            <v>AMER</v>
          </cell>
          <cell r="M145">
            <v>38056</v>
          </cell>
          <cell r="N145" t="str">
            <v>Completed</v>
          </cell>
          <cell r="O145" t="str">
            <v>Power Generator</v>
          </cell>
          <cell r="P145">
            <v>0</v>
          </cell>
          <cell r="Q145">
            <v>0</v>
          </cell>
        </row>
        <row r="146">
          <cell r="A146" t="str">
            <v>MA</v>
          </cell>
          <cell r="B146">
            <v>283</v>
          </cell>
          <cell r="C146">
            <v>1</v>
          </cell>
          <cell r="D146">
            <v>6538</v>
          </cell>
          <cell r="E146" t="str">
            <v>Brady Power Partners</v>
          </cell>
          <cell r="F146" t="str">
            <v>New energy</v>
          </cell>
          <cell r="G146" t="str">
            <v>Geothermal</v>
          </cell>
          <cell r="H146" t="str">
            <v>Nevada</v>
          </cell>
          <cell r="I146" t="str">
            <v>United States</v>
          </cell>
          <cell r="J146" t="str">
            <v>USA</v>
          </cell>
          <cell r="K146" t="str">
            <v>North America &amp; Carribean</v>
          </cell>
          <cell r="L146" t="str">
            <v>AMER</v>
          </cell>
          <cell r="M146">
            <v>37083</v>
          </cell>
          <cell r="N146" t="str">
            <v>Completed</v>
          </cell>
          <cell r="O146" t="str">
            <v>Developer</v>
          </cell>
          <cell r="P146">
            <v>0</v>
          </cell>
          <cell r="Q146">
            <v>0</v>
          </cell>
        </row>
        <row r="147">
          <cell r="A147" t="str">
            <v>MA</v>
          </cell>
          <cell r="B147">
            <v>284</v>
          </cell>
          <cell r="C147">
            <v>1</v>
          </cell>
          <cell r="D147">
            <v>7368</v>
          </cell>
          <cell r="E147" t="str">
            <v>Western States Geothermal Company</v>
          </cell>
          <cell r="F147" t="str">
            <v>New energy</v>
          </cell>
          <cell r="G147" t="str">
            <v>Geothermal</v>
          </cell>
          <cell r="H147" t="str">
            <v>Nevada</v>
          </cell>
          <cell r="I147" t="str">
            <v>United States</v>
          </cell>
          <cell r="J147" t="str">
            <v>USA</v>
          </cell>
          <cell r="K147" t="str">
            <v>North America &amp; Carribean</v>
          </cell>
          <cell r="L147" t="str">
            <v>AMER</v>
          </cell>
          <cell r="M147">
            <v>37083</v>
          </cell>
          <cell r="N147" t="str">
            <v>Completed</v>
          </cell>
          <cell r="O147" t="str">
            <v>Developer</v>
          </cell>
          <cell r="P147">
            <v>0</v>
          </cell>
          <cell r="Q147">
            <v>0</v>
          </cell>
        </row>
        <row r="148">
          <cell r="A148" t="str">
            <v>MA</v>
          </cell>
          <cell r="B148">
            <v>286</v>
          </cell>
          <cell r="C148">
            <v>1</v>
          </cell>
          <cell r="D148">
            <v>1758</v>
          </cell>
          <cell r="E148" t="str">
            <v>PacifiCorp</v>
          </cell>
          <cell r="F148" t="str">
            <v>Non-core</v>
          </cell>
          <cell r="G148" t="str">
            <v>Efficiency: Supply Side</v>
          </cell>
          <cell r="H148" t="str">
            <v>Oregon</v>
          </cell>
          <cell r="I148" t="str">
            <v>United States</v>
          </cell>
          <cell r="J148" t="str">
            <v>USA</v>
          </cell>
          <cell r="K148" t="str">
            <v>North America &amp; Carribean</v>
          </cell>
          <cell r="L148" t="str">
            <v>AMER</v>
          </cell>
          <cell r="M148">
            <v>38496</v>
          </cell>
          <cell r="N148" t="str">
            <v>Announced/filed</v>
          </cell>
          <cell r="O148" t="str">
            <v>Power Generator</v>
          </cell>
          <cell r="P148">
            <v>9400</v>
          </cell>
          <cell r="Q148">
            <v>0</v>
          </cell>
        </row>
        <row r="149">
          <cell r="A149" t="str">
            <v>MA</v>
          </cell>
          <cell r="B149">
            <v>289</v>
          </cell>
          <cell r="C149">
            <v>1</v>
          </cell>
          <cell r="D149">
            <v>7477</v>
          </cell>
          <cell r="E149" t="str">
            <v>Soltek Powersource Ltd (SPS Energy)</v>
          </cell>
          <cell r="F149" t="str">
            <v>New energy</v>
          </cell>
          <cell r="G149" t="str">
            <v>Solar</v>
          </cell>
          <cell r="H149" t="str">
            <v>British Columbia</v>
          </cell>
          <cell r="I149" t="str">
            <v>Canada</v>
          </cell>
          <cell r="J149" t="str">
            <v>CAN</v>
          </cell>
          <cell r="K149" t="str">
            <v>North America &amp; Carribean</v>
          </cell>
          <cell r="L149" t="str">
            <v>AMER</v>
          </cell>
          <cell r="M149">
            <v>38498.463194444441</v>
          </cell>
          <cell r="N149" t="str">
            <v>Completed</v>
          </cell>
          <cell r="O149" t="str">
            <v>Equipment Manufacturer</v>
          </cell>
          <cell r="P149">
            <v>10</v>
          </cell>
          <cell r="Q149">
            <v>0</v>
          </cell>
        </row>
        <row r="150">
          <cell r="A150" t="str">
            <v>MA</v>
          </cell>
          <cell r="B150">
            <v>290</v>
          </cell>
          <cell r="C150">
            <v>1</v>
          </cell>
          <cell r="D150">
            <v>5</v>
          </cell>
          <cell r="E150" t="str">
            <v>Ballard Power Systems Inc</v>
          </cell>
          <cell r="F150" t="str">
            <v>New energy</v>
          </cell>
          <cell r="G150" t="str">
            <v>Fuel Cells</v>
          </cell>
          <cell r="H150" t="str">
            <v>British Columbia</v>
          </cell>
          <cell r="I150" t="str">
            <v>Canada</v>
          </cell>
          <cell r="J150" t="str">
            <v>CAN</v>
          </cell>
          <cell r="K150" t="str">
            <v>North America &amp; Carribean</v>
          </cell>
          <cell r="L150" t="str">
            <v>AMER</v>
          </cell>
          <cell r="M150">
            <v>38994.434027777781</v>
          </cell>
          <cell r="N150" t="str">
            <v>Completed</v>
          </cell>
          <cell r="O150" t="str">
            <v>Equipment Manufacturer</v>
          </cell>
          <cell r="P150">
            <v>11.7</v>
          </cell>
        </row>
        <row r="151">
          <cell r="A151" t="str">
            <v>MA</v>
          </cell>
          <cell r="B151">
            <v>293</v>
          </cell>
          <cell r="C151">
            <v>1</v>
          </cell>
          <cell r="D151">
            <v>7486</v>
          </cell>
          <cell r="E151" t="str">
            <v>US Geothermal Inc</v>
          </cell>
          <cell r="F151" t="str">
            <v>New energy</v>
          </cell>
          <cell r="G151" t="str">
            <v>Geothermal</v>
          </cell>
          <cell r="H151" t="str">
            <v>Idaho</v>
          </cell>
          <cell r="I151" t="str">
            <v>United States</v>
          </cell>
          <cell r="J151" t="str">
            <v>USA</v>
          </cell>
          <cell r="K151" t="str">
            <v>North America &amp; Carribean</v>
          </cell>
          <cell r="L151" t="str">
            <v>AMER</v>
          </cell>
          <cell r="M151">
            <v>37349</v>
          </cell>
          <cell r="N151" t="str">
            <v>Completed</v>
          </cell>
          <cell r="O151" t="str">
            <v>Developer</v>
          </cell>
          <cell r="P151">
            <v>0</v>
          </cell>
          <cell r="Q151">
            <v>0</v>
          </cell>
        </row>
        <row r="152">
          <cell r="A152" t="str">
            <v>MA</v>
          </cell>
          <cell r="B152">
            <v>295</v>
          </cell>
          <cell r="C152">
            <v>1</v>
          </cell>
          <cell r="D152">
            <v>7490</v>
          </cell>
          <cell r="E152" t="str">
            <v>Nastro Environmental Technology GmbH</v>
          </cell>
          <cell r="F152" t="str">
            <v>New energy</v>
          </cell>
          <cell r="G152" t="str">
            <v>Solar</v>
          </cell>
          <cell r="I152" t="str">
            <v>Germany</v>
          </cell>
          <cell r="J152" t="str">
            <v>DEU</v>
          </cell>
          <cell r="K152" t="str">
            <v>EU Europe</v>
          </cell>
          <cell r="L152" t="str">
            <v>EMEA</v>
          </cell>
          <cell r="M152">
            <v>38492</v>
          </cell>
          <cell r="N152" t="str">
            <v>Completed</v>
          </cell>
          <cell r="O152" t="str">
            <v>Service Company</v>
          </cell>
          <cell r="P152">
            <v>10.9</v>
          </cell>
          <cell r="Q152">
            <v>0</v>
          </cell>
        </row>
        <row r="153">
          <cell r="A153" t="str">
            <v>MA</v>
          </cell>
          <cell r="B153">
            <v>296</v>
          </cell>
          <cell r="C153">
            <v>2</v>
          </cell>
          <cell r="D153">
            <v>5123</v>
          </cell>
          <cell r="E153" t="str">
            <v>TENESOL (formerly known as TOTAL ENERGIE)</v>
          </cell>
          <cell r="F153" t="str">
            <v>New energy</v>
          </cell>
          <cell r="G153" t="str">
            <v>Solar</v>
          </cell>
          <cell r="I153" t="str">
            <v>France</v>
          </cell>
          <cell r="J153" t="str">
            <v>FRA</v>
          </cell>
          <cell r="K153" t="str">
            <v>EU Europe</v>
          </cell>
          <cell r="L153" t="str">
            <v>EMEA</v>
          </cell>
          <cell r="M153">
            <v>38484.793749999997</v>
          </cell>
          <cell r="N153" t="str">
            <v>Completed</v>
          </cell>
          <cell r="O153" t="str">
            <v>Equipment Manufacturer</v>
          </cell>
          <cell r="P153">
            <v>0</v>
          </cell>
          <cell r="Q153">
            <v>0</v>
          </cell>
        </row>
        <row r="154">
          <cell r="A154" t="str">
            <v>MA</v>
          </cell>
          <cell r="B154">
            <v>297</v>
          </cell>
          <cell r="C154">
            <v>1</v>
          </cell>
          <cell r="D154">
            <v>1103</v>
          </cell>
          <cell r="E154" t="str">
            <v>Wavegen Ltd</v>
          </cell>
          <cell r="F154" t="str">
            <v>New energy</v>
          </cell>
          <cell r="G154" t="str">
            <v>Marine</v>
          </cell>
          <cell r="H154" t="str">
            <v>Scotland</v>
          </cell>
          <cell r="I154" t="str">
            <v>United Kingdom</v>
          </cell>
          <cell r="J154" t="str">
            <v>GBR</v>
          </cell>
          <cell r="K154" t="str">
            <v>EU Europe</v>
          </cell>
          <cell r="L154" t="str">
            <v>EMEA</v>
          </cell>
          <cell r="M154">
            <v>38496.699999999997</v>
          </cell>
          <cell r="N154" t="str">
            <v>Completed</v>
          </cell>
          <cell r="O154" t="str">
            <v>Developer</v>
          </cell>
          <cell r="P154">
            <v>0</v>
          </cell>
          <cell r="Q154">
            <v>0</v>
          </cell>
        </row>
        <row r="155">
          <cell r="A155" t="str">
            <v>MA</v>
          </cell>
          <cell r="B155">
            <v>299</v>
          </cell>
          <cell r="C155">
            <v>1</v>
          </cell>
          <cell r="D155">
            <v>5003</v>
          </cell>
          <cell r="E155" t="str">
            <v>MDP &amp; Wiemken GmbH</v>
          </cell>
          <cell r="F155" t="str">
            <v>New energy</v>
          </cell>
          <cell r="G155" t="str">
            <v>Wind</v>
          </cell>
          <cell r="I155" t="str">
            <v>Germany</v>
          </cell>
          <cell r="J155" t="str">
            <v>DEU</v>
          </cell>
          <cell r="K155" t="str">
            <v>EU Europe</v>
          </cell>
          <cell r="L155" t="str">
            <v>EMEA</v>
          </cell>
          <cell r="M155">
            <v>37622</v>
          </cell>
          <cell r="N155" t="str">
            <v>Completed</v>
          </cell>
          <cell r="O155" t="str">
            <v>Developer</v>
          </cell>
          <cell r="P155">
            <v>0</v>
          </cell>
          <cell r="Q155">
            <v>0</v>
          </cell>
        </row>
        <row r="156">
          <cell r="A156" t="str">
            <v>MA</v>
          </cell>
          <cell r="B156">
            <v>300</v>
          </cell>
          <cell r="C156">
            <v>1</v>
          </cell>
          <cell r="D156">
            <v>7560</v>
          </cell>
          <cell r="E156" t="str">
            <v>Deutsche Rotor und Turm Service GmbH &amp; Co KG (DRTS)</v>
          </cell>
          <cell r="F156" t="str">
            <v>New energy</v>
          </cell>
          <cell r="G156" t="str">
            <v>Wind</v>
          </cell>
          <cell r="I156" t="str">
            <v>Germany</v>
          </cell>
          <cell r="J156" t="str">
            <v>DEU</v>
          </cell>
          <cell r="K156" t="str">
            <v>EU Europe</v>
          </cell>
          <cell r="L156" t="str">
            <v>EMEA</v>
          </cell>
          <cell r="M156">
            <v>37987</v>
          </cell>
          <cell r="N156" t="str">
            <v>Completed</v>
          </cell>
          <cell r="O156" t="str">
            <v>Service Company</v>
          </cell>
          <cell r="P156">
            <v>0</v>
          </cell>
          <cell r="Q156">
            <v>0</v>
          </cell>
        </row>
        <row r="157">
          <cell r="A157" t="str">
            <v>MA</v>
          </cell>
          <cell r="B157">
            <v>302</v>
          </cell>
          <cell r="C157">
            <v>1</v>
          </cell>
          <cell r="D157">
            <v>631</v>
          </cell>
          <cell r="E157" t="str">
            <v>Elsam A/S</v>
          </cell>
          <cell r="F157" t="str">
            <v>Non-core</v>
          </cell>
          <cell r="G157" t="str">
            <v>Wind</v>
          </cell>
          <cell r="I157" t="str">
            <v>Denmark</v>
          </cell>
          <cell r="J157" t="str">
            <v>DNK</v>
          </cell>
          <cell r="K157" t="str">
            <v>EU Europe</v>
          </cell>
          <cell r="L157" t="str">
            <v>EMEA</v>
          </cell>
          <cell r="M157">
            <v>38505</v>
          </cell>
          <cell r="N157" t="str">
            <v>Announced/filed</v>
          </cell>
          <cell r="O157" t="str">
            <v>Power Generator</v>
          </cell>
          <cell r="P157">
            <v>0</v>
          </cell>
          <cell r="Q157">
            <v>0</v>
          </cell>
        </row>
        <row r="158">
          <cell r="A158" t="str">
            <v>MA</v>
          </cell>
          <cell r="B158">
            <v>304</v>
          </cell>
          <cell r="C158">
            <v>1</v>
          </cell>
          <cell r="D158">
            <v>7566</v>
          </cell>
          <cell r="E158" t="str">
            <v>Eligent srl</v>
          </cell>
          <cell r="F158" t="str">
            <v>New energy</v>
          </cell>
          <cell r="G158" t="str">
            <v>Efficiency: Demand Side</v>
          </cell>
          <cell r="I158" t="str">
            <v>Italy</v>
          </cell>
          <cell r="J158" t="str">
            <v>ITA</v>
          </cell>
          <cell r="K158" t="str">
            <v>EU Europe</v>
          </cell>
          <cell r="L158" t="str">
            <v>EMEA</v>
          </cell>
          <cell r="M158">
            <v>38316</v>
          </cell>
          <cell r="N158" t="str">
            <v>Completed</v>
          </cell>
          <cell r="O158" t="str">
            <v>Service Company</v>
          </cell>
        </row>
        <row r="159">
          <cell r="A159" t="str">
            <v>MA</v>
          </cell>
          <cell r="B159">
            <v>305</v>
          </cell>
          <cell r="C159">
            <v>1</v>
          </cell>
          <cell r="D159">
            <v>7566</v>
          </cell>
          <cell r="E159" t="str">
            <v>Eligent srl</v>
          </cell>
          <cell r="F159" t="str">
            <v>New energy</v>
          </cell>
          <cell r="G159" t="str">
            <v>Efficiency: Demand Side</v>
          </cell>
          <cell r="I159" t="str">
            <v>Italy</v>
          </cell>
          <cell r="J159" t="str">
            <v>ITA</v>
          </cell>
          <cell r="K159" t="str">
            <v>EU Europe</v>
          </cell>
          <cell r="L159" t="str">
            <v>EMEA</v>
          </cell>
          <cell r="M159">
            <v>38412.667361111111</v>
          </cell>
          <cell r="N159" t="str">
            <v>Completed</v>
          </cell>
          <cell r="O159" t="str">
            <v>Service Company</v>
          </cell>
          <cell r="P159">
            <v>1.7000000000000001E-2</v>
          </cell>
        </row>
        <row r="160">
          <cell r="A160" t="str">
            <v>MA</v>
          </cell>
          <cell r="B160">
            <v>306</v>
          </cell>
          <cell r="C160">
            <v>1</v>
          </cell>
          <cell r="D160">
            <v>7663</v>
          </cell>
          <cell r="E160" t="str">
            <v>IndX Software Corporation</v>
          </cell>
          <cell r="F160" t="str">
            <v>New energy</v>
          </cell>
          <cell r="G160" t="str">
            <v>Efficiency: Supply Side</v>
          </cell>
          <cell r="H160" t="str">
            <v>California</v>
          </cell>
          <cell r="I160" t="str">
            <v>United States</v>
          </cell>
          <cell r="J160" t="str">
            <v>USA</v>
          </cell>
          <cell r="K160" t="str">
            <v>North America &amp; Carribean</v>
          </cell>
          <cell r="L160" t="str">
            <v>AMER</v>
          </cell>
          <cell r="M160">
            <v>37956</v>
          </cell>
          <cell r="N160" t="str">
            <v>Completed</v>
          </cell>
          <cell r="O160" t="str">
            <v>Service Company</v>
          </cell>
        </row>
        <row r="161">
          <cell r="A161" t="str">
            <v>MA</v>
          </cell>
          <cell r="B161">
            <v>307</v>
          </cell>
          <cell r="D161">
            <v>7688</v>
          </cell>
          <cell r="E161" t="str">
            <v>D2Fusion Inc</v>
          </cell>
          <cell r="F161" t="str">
            <v>New energy</v>
          </cell>
          <cell r="G161" t="str">
            <v>Hydrogen</v>
          </cell>
          <cell r="H161" t="str">
            <v>California</v>
          </cell>
          <cell r="I161" t="str">
            <v>United States</v>
          </cell>
          <cell r="J161" t="str">
            <v>USA</v>
          </cell>
          <cell r="K161" t="str">
            <v>North America &amp; Carribean</v>
          </cell>
          <cell r="L161" t="str">
            <v>AMER</v>
          </cell>
          <cell r="M161">
            <v>38506.427083333336</v>
          </cell>
          <cell r="N161" t="str">
            <v>Completed</v>
          </cell>
          <cell r="O161" t="str">
            <v>Service Company</v>
          </cell>
          <cell r="P161">
            <v>2.2000000000000002</v>
          </cell>
          <cell r="Q161">
            <v>0</v>
          </cell>
        </row>
        <row r="162">
          <cell r="A162" t="str">
            <v>MA</v>
          </cell>
          <cell r="B162">
            <v>309</v>
          </cell>
          <cell r="C162">
            <v>2</v>
          </cell>
          <cell r="D162">
            <v>328</v>
          </cell>
          <cell r="E162" t="str">
            <v>HyRadix Inc</v>
          </cell>
          <cell r="F162" t="str">
            <v>New energy</v>
          </cell>
          <cell r="G162" t="str">
            <v>Hydrogen</v>
          </cell>
          <cell r="H162" t="str">
            <v>Illinois</v>
          </cell>
          <cell r="I162" t="str">
            <v>United States</v>
          </cell>
          <cell r="J162" t="str">
            <v>USA</v>
          </cell>
          <cell r="K162" t="str">
            <v>North America &amp; Carribean</v>
          </cell>
          <cell r="L162" t="str">
            <v>AMER</v>
          </cell>
          <cell r="M162">
            <v>37909</v>
          </cell>
          <cell r="N162" t="str">
            <v>Completed</v>
          </cell>
          <cell r="O162" t="str">
            <v>Technology Developer</v>
          </cell>
          <cell r="P162">
            <v>1</v>
          </cell>
          <cell r="Q162">
            <v>0</v>
          </cell>
        </row>
        <row r="163">
          <cell r="A163" t="str">
            <v>MA</v>
          </cell>
          <cell r="B163">
            <v>310</v>
          </cell>
          <cell r="C163">
            <v>1</v>
          </cell>
          <cell r="D163">
            <v>2049</v>
          </cell>
          <cell r="E163" t="str">
            <v>Photonic Power Systems Inc</v>
          </cell>
          <cell r="F163" t="str">
            <v>New energy</v>
          </cell>
          <cell r="G163" t="str">
            <v>Solar</v>
          </cell>
          <cell r="H163" t="str">
            <v>California</v>
          </cell>
          <cell r="I163" t="str">
            <v>United States</v>
          </cell>
          <cell r="J163" t="str">
            <v>USA</v>
          </cell>
          <cell r="K163" t="str">
            <v>North America &amp; Carribean</v>
          </cell>
          <cell r="L163" t="str">
            <v>AMER</v>
          </cell>
          <cell r="M163">
            <v>38498.411111111112</v>
          </cell>
          <cell r="N163" t="str">
            <v>Completed</v>
          </cell>
          <cell r="O163" t="str">
            <v>Service Company</v>
          </cell>
          <cell r="P163">
            <v>0</v>
          </cell>
          <cell r="Q163">
            <v>0</v>
          </cell>
        </row>
        <row r="164">
          <cell r="A164" t="str">
            <v>MA</v>
          </cell>
          <cell r="B164">
            <v>312</v>
          </cell>
          <cell r="C164">
            <v>1</v>
          </cell>
          <cell r="D164">
            <v>7886</v>
          </cell>
          <cell r="E164" t="str">
            <v>Ebara Solar (defunct)</v>
          </cell>
          <cell r="F164" t="str">
            <v>New energy</v>
          </cell>
          <cell r="G164" t="str">
            <v>Solar</v>
          </cell>
          <cell r="H164" t="str">
            <v>Pennsylvania</v>
          </cell>
          <cell r="I164" t="str">
            <v>United States</v>
          </cell>
          <cell r="J164" t="str">
            <v>USA</v>
          </cell>
          <cell r="K164" t="str">
            <v>North America &amp; Carribean</v>
          </cell>
          <cell r="L164" t="str">
            <v>AMER</v>
          </cell>
          <cell r="M164">
            <v>37894</v>
          </cell>
          <cell r="N164" t="str">
            <v>Completed</v>
          </cell>
          <cell r="O164" t="str">
            <v>Equipment Manufacturer</v>
          </cell>
          <cell r="P164">
            <v>0.9</v>
          </cell>
          <cell r="Q164">
            <v>0</v>
          </cell>
        </row>
        <row r="165">
          <cell r="A165" t="str">
            <v>MA</v>
          </cell>
          <cell r="B165">
            <v>313</v>
          </cell>
          <cell r="C165">
            <v>1</v>
          </cell>
          <cell r="D165">
            <v>7898</v>
          </cell>
          <cell r="E165" t="str">
            <v>DRV Energy Inc</v>
          </cell>
          <cell r="F165" t="str">
            <v>New energy</v>
          </cell>
          <cell r="G165" t="str">
            <v>Biofuels</v>
          </cell>
          <cell r="H165" t="str">
            <v>Oklahoma</v>
          </cell>
          <cell r="I165" t="str">
            <v>United States</v>
          </cell>
          <cell r="J165" t="str">
            <v>USA</v>
          </cell>
          <cell r="K165" t="str">
            <v>North America &amp; Carribean</v>
          </cell>
          <cell r="L165" t="str">
            <v>AMER</v>
          </cell>
          <cell r="M165">
            <v>38518.506944444445</v>
          </cell>
          <cell r="N165" t="str">
            <v>Completed</v>
          </cell>
          <cell r="O165" t="str">
            <v>Equipment Manufacturer</v>
          </cell>
          <cell r="P165">
            <v>0</v>
          </cell>
          <cell r="Q165">
            <v>0</v>
          </cell>
        </row>
        <row r="166">
          <cell r="A166" t="str">
            <v>MA</v>
          </cell>
          <cell r="B166">
            <v>315</v>
          </cell>
          <cell r="C166">
            <v>1</v>
          </cell>
          <cell r="D166">
            <v>7976</v>
          </cell>
          <cell r="E166" t="str">
            <v>Nanjing Chemical Industry Corporation (NCIC)</v>
          </cell>
          <cell r="F166" t="str">
            <v>Non-core</v>
          </cell>
          <cell r="G166" t="str">
            <v>Biofuels</v>
          </cell>
          <cell r="I166" t="str">
            <v>China</v>
          </cell>
          <cell r="J166" t="str">
            <v>CHN</v>
          </cell>
          <cell r="K166" t="str">
            <v>Asia</v>
          </cell>
          <cell r="L166" t="str">
            <v>ASOC</v>
          </cell>
          <cell r="M166">
            <v>38503.54791666667</v>
          </cell>
          <cell r="N166" t="str">
            <v>Completed</v>
          </cell>
          <cell r="O166" t="str">
            <v>Bio-refining</v>
          </cell>
          <cell r="P166">
            <v>0</v>
          </cell>
          <cell r="Q166">
            <v>0</v>
          </cell>
        </row>
        <row r="167">
          <cell r="A167" t="str">
            <v>MA</v>
          </cell>
          <cell r="B167">
            <v>316</v>
          </cell>
          <cell r="C167">
            <v>1</v>
          </cell>
          <cell r="D167">
            <v>8001</v>
          </cell>
          <cell r="E167" t="str">
            <v>Delta PV Pvt Ltd</v>
          </cell>
          <cell r="F167" t="str">
            <v>New energy</v>
          </cell>
          <cell r="G167" t="str">
            <v>Solar</v>
          </cell>
          <cell r="I167" t="str">
            <v>India</v>
          </cell>
          <cell r="J167" t="str">
            <v>IND</v>
          </cell>
          <cell r="K167" t="str">
            <v>Asia</v>
          </cell>
          <cell r="L167" t="str">
            <v>ASOC</v>
          </cell>
          <cell r="M167">
            <v>38514.775000000001</v>
          </cell>
          <cell r="N167" t="str">
            <v>Postponed/cancelled</v>
          </cell>
          <cell r="P167">
            <v>0.2</v>
          </cell>
        </row>
        <row r="168">
          <cell r="A168" t="str">
            <v>MA</v>
          </cell>
          <cell r="B168">
            <v>320</v>
          </cell>
          <cell r="C168">
            <v>1</v>
          </cell>
          <cell r="D168">
            <v>8094</v>
          </cell>
          <cell r="E168" t="str">
            <v>Ecodeco srl</v>
          </cell>
          <cell r="F168" t="str">
            <v>New energy</v>
          </cell>
          <cell r="G168" t="str">
            <v>Biomass &amp; Waste</v>
          </cell>
          <cell r="I168" t="str">
            <v>Italy</v>
          </cell>
          <cell r="J168" t="str">
            <v>ITA</v>
          </cell>
          <cell r="K168" t="str">
            <v>EU Europe</v>
          </cell>
          <cell r="L168" t="str">
            <v>EMEA</v>
          </cell>
          <cell r="M168">
            <v>38406.696527777778</v>
          </cell>
          <cell r="N168" t="str">
            <v>Completed</v>
          </cell>
          <cell r="O168" t="str">
            <v>Developer</v>
          </cell>
          <cell r="P168">
            <v>82.8</v>
          </cell>
          <cell r="Q168">
            <v>0</v>
          </cell>
        </row>
        <row r="169">
          <cell r="A169" t="str">
            <v>MA</v>
          </cell>
          <cell r="B169">
            <v>321</v>
          </cell>
          <cell r="C169">
            <v>1</v>
          </cell>
          <cell r="D169">
            <v>3283</v>
          </cell>
          <cell r="E169" t="str">
            <v>Scira Offshore Energy</v>
          </cell>
          <cell r="F169" t="str">
            <v>New energy</v>
          </cell>
          <cell r="G169" t="str">
            <v>Wind</v>
          </cell>
          <cell r="I169" t="str">
            <v>United Kingdom</v>
          </cell>
          <cell r="J169" t="str">
            <v>GBR</v>
          </cell>
          <cell r="K169" t="str">
            <v>EU Europe</v>
          </cell>
          <cell r="L169" t="str">
            <v>EMEA</v>
          </cell>
          <cell r="M169">
            <v>38531.774305555555</v>
          </cell>
          <cell r="N169" t="str">
            <v>Completed</v>
          </cell>
          <cell r="O169" t="str">
            <v>Developer</v>
          </cell>
          <cell r="P169">
            <v>0</v>
          </cell>
          <cell r="Q169">
            <v>0</v>
          </cell>
        </row>
        <row r="170">
          <cell r="A170" t="str">
            <v>MA</v>
          </cell>
          <cell r="B170">
            <v>324</v>
          </cell>
          <cell r="C170">
            <v>1</v>
          </cell>
          <cell r="D170">
            <v>8172</v>
          </cell>
          <cell r="E170" t="str">
            <v>MAT-tec Engineering GmbH</v>
          </cell>
          <cell r="F170" t="str">
            <v>New energy</v>
          </cell>
          <cell r="G170" t="str">
            <v>Biomass &amp; Waste</v>
          </cell>
          <cell r="I170" t="str">
            <v>Germany</v>
          </cell>
          <cell r="J170" t="str">
            <v>DEU</v>
          </cell>
          <cell r="K170" t="str">
            <v>EU Europe</v>
          </cell>
          <cell r="L170" t="str">
            <v>EMEA</v>
          </cell>
          <cell r="M170">
            <v>38531.496527777781</v>
          </cell>
          <cell r="N170" t="str">
            <v>Completed</v>
          </cell>
          <cell r="O170" t="str">
            <v>Service Company</v>
          </cell>
          <cell r="P170">
            <v>0</v>
          </cell>
          <cell r="Q170">
            <v>0</v>
          </cell>
        </row>
        <row r="171">
          <cell r="A171" t="str">
            <v>MA</v>
          </cell>
          <cell r="B171">
            <v>326</v>
          </cell>
          <cell r="C171">
            <v>1</v>
          </cell>
          <cell r="D171">
            <v>8033</v>
          </cell>
          <cell r="E171" t="str">
            <v>Cornwall Light &amp; Power</v>
          </cell>
          <cell r="F171" t="str">
            <v>New energy</v>
          </cell>
          <cell r="G171" t="str">
            <v>Wind</v>
          </cell>
          <cell r="H171" t="str">
            <v>England</v>
          </cell>
          <cell r="I171" t="str">
            <v>United Kingdom</v>
          </cell>
          <cell r="J171" t="str">
            <v>GBR</v>
          </cell>
          <cell r="K171" t="str">
            <v>EU Europe</v>
          </cell>
          <cell r="L171" t="str">
            <v>EMEA</v>
          </cell>
          <cell r="M171">
            <v>38527.463888888888</v>
          </cell>
          <cell r="N171" t="str">
            <v>Completed</v>
          </cell>
          <cell r="O171" t="str">
            <v>Developer</v>
          </cell>
          <cell r="P171">
            <v>8.1999999999999993</v>
          </cell>
          <cell r="Q171">
            <v>0</v>
          </cell>
        </row>
        <row r="172">
          <cell r="A172" t="str">
            <v>MA</v>
          </cell>
          <cell r="B172">
            <v>328</v>
          </cell>
          <cell r="C172">
            <v>1</v>
          </cell>
          <cell r="D172">
            <v>8240</v>
          </cell>
          <cell r="E172" t="str">
            <v>Solon Hilber Technologie GmbH (formerly Hilber Technic Cooperation GmbH)</v>
          </cell>
          <cell r="F172" t="str">
            <v>New energy</v>
          </cell>
          <cell r="G172" t="str">
            <v>Solar</v>
          </cell>
          <cell r="I172" t="str">
            <v>Austria</v>
          </cell>
          <cell r="J172" t="str">
            <v>AUT</v>
          </cell>
          <cell r="K172" t="str">
            <v>EU Europe</v>
          </cell>
          <cell r="L172" t="str">
            <v>EMEA</v>
          </cell>
          <cell r="M172">
            <v>38539.638194444444</v>
          </cell>
          <cell r="N172" t="str">
            <v>Completed</v>
          </cell>
          <cell r="O172" t="str">
            <v>Equipment Manufacturer</v>
          </cell>
          <cell r="P172">
            <v>0.54</v>
          </cell>
          <cell r="Q172">
            <v>0</v>
          </cell>
        </row>
        <row r="173">
          <cell r="A173" t="str">
            <v>MA</v>
          </cell>
          <cell r="B173">
            <v>329</v>
          </cell>
          <cell r="C173">
            <v>1</v>
          </cell>
          <cell r="D173">
            <v>751</v>
          </cell>
          <cell r="E173" t="str">
            <v>E-TEK</v>
          </cell>
          <cell r="F173" t="str">
            <v>New energy</v>
          </cell>
          <cell r="G173" t="str">
            <v>Fuel Cells</v>
          </cell>
          <cell r="H173" t="str">
            <v>New Jersey</v>
          </cell>
          <cell r="I173" t="str">
            <v>United States</v>
          </cell>
          <cell r="J173" t="str">
            <v>USA</v>
          </cell>
          <cell r="K173" t="str">
            <v>North America &amp; Carribean</v>
          </cell>
          <cell r="L173" t="str">
            <v>AMER</v>
          </cell>
          <cell r="M173">
            <v>38626</v>
          </cell>
          <cell r="N173" t="str">
            <v>Completed</v>
          </cell>
          <cell r="O173" t="str">
            <v>Equipment Manufacturer</v>
          </cell>
          <cell r="P173">
            <v>0</v>
          </cell>
          <cell r="Q173">
            <v>0</v>
          </cell>
        </row>
        <row r="174">
          <cell r="A174" t="str">
            <v>MA</v>
          </cell>
          <cell r="B174">
            <v>330</v>
          </cell>
          <cell r="C174">
            <v>1</v>
          </cell>
          <cell r="D174">
            <v>8309</v>
          </cell>
          <cell r="E174" t="str">
            <v>Hydrogen Power Inc (HPI)</v>
          </cell>
          <cell r="F174" t="str">
            <v>New energy</v>
          </cell>
          <cell r="G174" t="str">
            <v>Hydrogen</v>
          </cell>
          <cell r="H174" t="str">
            <v>Washington State</v>
          </cell>
          <cell r="I174" t="str">
            <v>United States</v>
          </cell>
          <cell r="J174" t="str">
            <v>USA</v>
          </cell>
          <cell r="K174" t="str">
            <v>North America &amp; Carribean</v>
          </cell>
          <cell r="L174" t="str">
            <v>AMER</v>
          </cell>
          <cell r="M174">
            <v>38792.513194444444</v>
          </cell>
          <cell r="N174" t="str">
            <v>Completed</v>
          </cell>
          <cell r="O174" t="str">
            <v>Technology Developer</v>
          </cell>
          <cell r="P174">
            <v>20.85</v>
          </cell>
          <cell r="Q174">
            <v>0</v>
          </cell>
        </row>
        <row r="175">
          <cell r="A175" t="str">
            <v>MA</v>
          </cell>
          <cell r="B175">
            <v>334</v>
          </cell>
          <cell r="C175">
            <v>1</v>
          </cell>
          <cell r="D175">
            <v>8505</v>
          </cell>
          <cell r="E175" t="str">
            <v>Philips Solar</v>
          </cell>
          <cell r="F175" t="str">
            <v>New energy</v>
          </cell>
          <cell r="G175" t="str">
            <v>Solar</v>
          </cell>
          <cell r="I175" t="str">
            <v>Netherlands</v>
          </cell>
          <cell r="J175" t="str">
            <v>NLD</v>
          </cell>
          <cell r="K175" t="str">
            <v>EU Europe</v>
          </cell>
          <cell r="L175" t="str">
            <v>EMEA</v>
          </cell>
          <cell r="M175">
            <v>38548.651388888888</v>
          </cell>
          <cell r="N175" t="str">
            <v>Announced/filed</v>
          </cell>
        </row>
        <row r="176">
          <cell r="A176" t="str">
            <v>MA</v>
          </cell>
          <cell r="B176">
            <v>338</v>
          </cell>
          <cell r="C176">
            <v>1</v>
          </cell>
          <cell r="D176">
            <v>8583</v>
          </cell>
          <cell r="E176" t="str">
            <v>TAU Solar SL</v>
          </cell>
          <cell r="F176" t="str">
            <v>New energy</v>
          </cell>
          <cell r="G176" t="str">
            <v>Solar</v>
          </cell>
          <cell r="I176" t="str">
            <v>Spain</v>
          </cell>
          <cell r="J176" t="str">
            <v>ESP</v>
          </cell>
          <cell r="K176" t="str">
            <v>EU Europe</v>
          </cell>
          <cell r="L176" t="str">
            <v>EMEA</v>
          </cell>
          <cell r="M176">
            <v>38553.686111111114</v>
          </cell>
          <cell r="N176" t="str">
            <v>Completed</v>
          </cell>
          <cell r="O176" t="str">
            <v>Developer</v>
          </cell>
          <cell r="P176">
            <v>1.34</v>
          </cell>
          <cell r="Q176">
            <v>0</v>
          </cell>
        </row>
        <row r="177">
          <cell r="A177" t="str">
            <v>MA</v>
          </cell>
          <cell r="B177">
            <v>339</v>
          </cell>
          <cell r="C177">
            <v>1</v>
          </cell>
          <cell r="D177">
            <v>8568</v>
          </cell>
          <cell r="E177" t="str">
            <v>Heliodomi SA</v>
          </cell>
          <cell r="F177" t="str">
            <v>New energy</v>
          </cell>
          <cell r="G177" t="str">
            <v>Solar</v>
          </cell>
          <cell r="I177" t="str">
            <v>Greece</v>
          </cell>
          <cell r="J177" t="str">
            <v>GRC</v>
          </cell>
          <cell r="K177" t="str">
            <v>EU Europe</v>
          </cell>
          <cell r="L177" t="str">
            <v>EMEA</v>
          </cell>
          <cell r="M177">
            <v>38553.512499999997</v>
          </cell>
          <cell r="N177" t="str">
            <v>Announced/filed</v>
          </cell>
        </row>
        <row r="178">
          <cell r="A178" t="str">
            <v>MA</v>
          </cell>
          <cell r="B178">
            <v>341</v>
          </cell>
          <cell r="C178">
            <v>1</v>
          </cell>
          <cell r="D178">
            <v>5189</v>
          </cell>
          <cell r="E178" t="str">
            <v>Epuron Pty Ltd (formerly Taurus Energy Pty Ltd)</v>
          </cell>
          <cell r="F178" t="str">
            <v>New energy</v>
          </cell>
          <cell r="G178" t="str">
            <v>Wind</v>
          </cell>
          <cell r="H178" t="str">
            <v>New South Wales</v>
          </cell>
          <cell r="I178" t="str">
            <v>Australia</v>
          </cell>
          <cell r="J178" t="str">
            <v>AUS</v>
          </cell>
          <cell r="K178" t="str">
            <v>Oceania</v>
          </cell>
          <cell r="L178" t="str">
            <v>ASOC</v>
          </cell>
          <cell r="M178">
            <v>38544.568055555559</v>
          </cell>
          <cell r="N178" t="str">
            <v>Completed</v>
          </cell>
          <cell r="O178" t="str">
            <v>Developer</v>
          </cell>
          <cell r="P178">
            <v>0</v>
          </cell>
          <cell r="Q178">
            <v>0</v>
          </cell>
        </row>
        <row r="179">
          <cell r="A179" t="str">
            <v>MA</v>
          </cell>
          <cell r="B179">
            <v>343</v>
          </cell>
          <cell r="C179">
            <v>1</v>
          </cell>
          <cell r="D179">
            <v>8661</v>
          </cell>
          <cell r="E179" t="str">
            <v>Syngas Energy Corporation</v>
          </cell>
          <cell r="F179" t="str">
            <v>New energy</v>
          </cell>
          <cell r="G179" t="str">
            <v>Biomass &amp; Waste</v>
          </cell>
          <cell r="H179" t="str">
            <v>British Columbia</v>
          </cell>
          <cell r="I179" t="str">
            <v>Canada</v>
          </cell>
          <cell r="J179" t="str">
            <v>CAN</v>
          </cell>
          <cell r="K179" t="str">
            <v>North America &amp; Carribean</v>
          </cell>
          <cell r="L179" t="str">
            <v>AMER</v>
          </cell>
          <cell r="M179">
            <v>38419.517361111109</v>
          </cell>
          <cell r="N179" t="str">
            <v>Completed</v>
          </cell>
          <cell r="O179" t="str">
            <v>Technology Developer</v>
          </cell>
          <cell r="P179">
            <v>0</v>
          </cell>
          <cell r="Q179">
            <v>0</v>
          </cell>
        </row>
        <row r="180">
          <cell r="A180" t="str">
            <v>MA</v>
          </cell>
          <cell r="B180">
            <v>345</v>
          </cell>
          <cell r="C180">
            <v>1</v>
          </cell>
          <cell r="D180">
            <v>8686</v>
          </cell>
          <cell r="E180" t="str">
            <v>Global Expertise Wafer Division Ltd (GEWD)</v>
          </cell>
          <cell r="F180" t="str">
            <v>New energy</v>
          </cell>
          <cell r="G180" t="str">
            <v>Solar</v>
          </cell>
          <cell r="H180" t="str">
            <v>Kuala Lumpur</v>
          </cell>
          <cell r="I180" t="str">
            <v>Malaysia</v>
          </cell>
          <cell r="J180" t="str">
            <v>MYS</v>
          </cell>
          <cell r="K180" t="str">
            <v>Asia</v>
          </cell>
          <cell r="L180" t="str">
            <v>ASOC</v>
          </cell>
          <cell r="M180">
            <v>38560.543055555558</v>
          </cell>
          <cell r="N180" t="str">
            <v>Completed</v>
          </cell>
          <cell r="O180" t="str">
            <v>Equipment Manufacturer</v>
          </cell>
          <cell r="P180">
            <v>0</v>
          </cell>
          <cell r="Q180">
            <v>0</v>
          </cell>
        </row>
        <row r="181">
          <cell r="A181" t="str">
            <v>MA</v>
          </cell>
          <cell r="B181">
            <v>353</v>
          </cell>
          <cell r="D181">
            <v>6615</v>
          </cell>
          <cell r="E181" t="str">
            <v>Theolia SA</v>
          </cell>
          <cell r="F181" t="str">
            <v>New energy</v>
          </cell>
          <cell r="G181" t="str">
            <v>Wind</v>
          </cell>
          <cell r="I181" t="str">
            <v>France</v>
          </cell>
          <cell r="J181" t="str">
            <v>FRA</v>
          </cell>
          <cell r="K181" t="str">
            <v>EU Europe</v>
          </cell>
          <cell r="L181" t="str">
            <v>EMEA</v>
          </cell>
          <cell r="M181">
            <v>38567</v>
          </cell>
          <cell r="N181" t="str">
            <v>Completed</v>
          </cell>
          <cell r="O181" t="str">
            <v>Power Generator</v>
          </cell>
          <cell r="P181">
            <v>8.6</v>
          </cell>
          <cell r="Q181">
            <v>0</v>
          </cell>
        </row>
        <row r="182">
          <cell r="A182" t="str">
            <v>MA</v>
          </cell>
          <cell r="B182">
            <v>354</v>
          </cell>
          <cell r="C182">
            <v>1</v>
          </cell>
          <cell r="D182">
            <v>8858</v>
          </cell>
          <cell r="E182" t="str">
            <v>Value Added Energy Information Systems (VAEIS)</v>
          </cell>
          <cell r="F182" t="str">
            <v>New energy</v>
          </cell>
          <cell r="G182" t="str">
            <v>Solar</v>
          </cell>
          <cell r="H182" t="str">
            <v>New Hampshire</v>
          </cell>
          <cell r="I182" t="str">
            <v>United States</v>
          </cell>
          <cell r="J182" t="str">
            <v>USA</v>
          </cell>
          <cell r="K182" t="str">
            <v>North America &amp; Carribean</v>
          </cell>
          <cell r="L182" t="str">
            <v>AMER</v>
          </cell>
          <cell r="M182">
            <v>38566.400000000001</v>
          </cell>
          <cell r="N182" t="str">
            <v>Completed</v>
          </cell>
          <cell r="O182" t="str">
            <v>Service Company</v>
          </cell>
        </row>
        <row r="183">
          <cell r="A183" t="str">
            <v>MA</v>
          </cell>
          <cell r="B183">
            <v>355</v>
          </cell>
          <cell r="C183">
            <v>1</v>
          </cell>
          <cell r="D183">
            <v>8510</v>
          </cell>
          <cell r="E183" t="str">
            <v>Brett Waste Management</v>
          </cell>
          <cell r="F183" t="str">
            <v>New energy</v>
          </cell>
          <cell r="G183" t="str">
            <v>Biomass &amp; Waste</v>
          </cell>
          <cell r="I183" t="str">
            <v>United Kingdom</v>
          </cell>
          <cell r="J183" t="str">
            <v>GBR</v>
          </cell>
          <cell r="K183" t="str">
            <v>EU Europe</v>
          </cell>
          <cell r="L183" t="str">
            <v>EMEA</v>
          </cell>
          <cell r="M183">
            <v>38525</v>
          </cell>
          <cell r="N183" t="str">
            <v>Completed</v>
          </cell>
          <cell r="O183" t="str">
            <v>Developer</v>
          </cell>
          <cell r="P183">
            <v>0</v>
          </cell>
          <cell r="Q183">
            <v>0</v>
          </cell>
        </row>
        <row r="184">
          <cell r="A184" t="str">
            <v>MA</v>
          </cell>
          <cell r="B184">
            <v>356</v>
          </cell>
          <cell r="C184">
            <v>1</v>
          </cell>
          <cell r="D184">
            <v>8960</v>
          </cell>
          <cell r="E184" t="str">
            <v>Solar Roofing Systems Inc</v>
          </cell>
          <cell r="F184" t="str">
            <v>New energy</v>
          </cell>
          <cell r="G184" t="str">
            <v>Solar</v>
          </cell>
          <cell r="H184" t="str">
            <v>Ontario</v>
          </cell>
          <cell r="I184" t="str">
            <v>Canada</v>
          </cell>
          <cell r="J184" t="str">
            <v>CAN</v>
          </cell>
          <cell r="K184" t="str">
            <v>North America &amp; Carribean</v>
          </cell>
          <cell r="L184" t="str">
            <v>AMER</v>
          </cell>
          <cell r="M184">
            <v>38701.742361111108</v>
          </cell>
          <cell r="N184" t="str">
            <v>Completed</v>
          </cell>
          <cell r="O184" t="str">
            <v>Equipment Manufacturer</v>
          </cell>
          <cell r="P184">
            <v>20.8</v>
          </cell>
          <cell r="Q184">
            <v>0</v>
          </cell>
        </row>
        <row r="185">
          <cell r="A185" t="str">
            <v>MA</v>
          </cell>
          <cell r="B185">
            <v>358</v>
          </cell>
          <cell r="C185">
            <v>1</v>
          </cell>
          <cell r="D185">
            <v>9028</v>
          </cell>
          <cell r="E185" t="str">
            <v>US Energy Systems Inc</v>
          </cell>
          <cell r="F185" t="str">
            <v>New energy</v>
          </cell>
          <cell r="G185" t="str">
            <v>Efficiency: Supply Side</v>
          </cell>
          <cell r="H185" t="str">
            <v>New York</v>
          </cell>
          <cell r="I185" t="str">
            <v>United States</v>
          </cell>
          <cell r="J185" t="str">
            <v>USA</v>
          </cell>
          <cell r="K185" t="str">
            <v>North America &amp; Carribean</v>
          </cell>
          <cell r="L185" t="str">
            <v>AMER</v>
          </cell>
          <cell r="M185">
            <v>36811</v>
          </cell>
          <cell r="N185" t="str">
            <v>Completed</v>
          </cell>
          <cell r="O185" t="str">
            <v>Power Generator</v>
          </cell>
          <cell r="P185">
            <v>3.5</v>
          </cell>
          <cell r="Q185">
            <v>0</v>
          </cell>
        </row>
        <row r="186">
          <cell r="A186" t="str">
            <v>MA</v>
          </cell>
          <cell r="B186">
            <v>359</v>
          </cell>
          <cell r="C186">
            <v>1</v>
          </cell>
          <cell r="D186">
            <v>9036</v>
          </cell>
          <cell r="E186" t="str">
            <v>Illinois River Energy LLC</v>
          </cell>
          <cell r="F186" t="str">
            <v>New energy</v>
          </cell>
          <cell r="G186" t="str">
            <v>Biofuels</v>
          </cell>
          <cell r="H186" t="str">
            <v>Illinois</v>
          </cell>
          <cell r="I186" t="str">
            <v>United States</v>
          </cell>
          <cell r="J186" t="str">
            <v>USA</v>
          </cell>
          <cell r="K186" t="str">
            <v>North America &amp; Carribean</v>
          </cell>
          <cell r="L186" t="str">
            <v>AMER</v>
          </cell>
          <cell r="M186">
            <v>38575</v>
          </cell>
          <cell r="N186" t="str">
            <v>Completed</v>
          </cell>
          <cell r="O186" t="str">
            <v>Bio-refining</v>
          </cell>
          <cell r="P186">
            <v>80</v>
          </cell>
          <cell r="Q186">
            <v>0</v>
          </cell>
        </row>
        <row r="187">
          <cell r="A187" t="str">
            <v>MA</v>
          </cell>
          <cell r="B187">
            <v>360</v>
          </cell>
          <cell r="C187">
            <v>2</v>
          </cell>
          <cell r="D187">
            <v>9013</v>
          </cell>
          <cell r="E187" t="str">
            <v>US Energy Biogas Corp (prev ZAPCO)</v>
          </cell>
          <cell r="F187" t="str">
            <v>New energy</v>
          </cell>
          <cell r="G187" t="str">
            <v>Biomass &amp; Waste</v>
          </cell>
          <cell r="H187" t="str">
            <v>Connecticut</v>
          </cell>
          <cell r="I187" t="str">
            <v>United States</v>
          </cell>
          <cell r="J187" t="str">
            <v>USA</v>
          </cell>
          <cell r="K187" t="str">
            <v>North America &amp; Carribean</v>
          </cell>
          <cell r="L187" t="str">
            <v>AMER</v>
          </cell>
          <cell r="M187">
            <v>37022</v>
          </cell>
          <cell r="N187" t="str">
            <v>Completed</v>
          </cell>
          <cell r="O187" t="str">
            <v>Power Generator</v>
          </cell>
          <cell r="P187">
            <v>98</v>
          </cell>
          <cell r="Q187">
            <v>0</v>
          </cell>
        </row>
        <row r="188">
          <cell r="A188" t="str">
            <v>MA</v>
          </cell>
          <cell r="B188">
            <v>364</v>
          </cell>
          <cell r="C188">
            <v>1</v>
          </cell>
          <cell r="D188">
            <v>9070</v>
          </cell>
          <cell r="E188" t="str">
            <v>Phoenix Bio-Industries LLC</v>
          </cell>
          <cell r="F188" t="str">
            <v>New energy</v>
          </cell>
          <cell r="G188" t="str">
            <v>Biofuels</v>
          </cell>
          <cell r="H188" t="str">
            <v>California</v>
          </cell>
          <cell r="I188" t="str">
            <v>United States</v>
          </cell>
          <cell r="J188" t="str">
            <v>USA</v>
          </cell>
          <cell r="K188" t="str">
            <v>North America &amp; Carribean</v>
          </cell>
          <cell r="L188" t="str">
            <v>AMER</v>
          </cell>
          <cell r="M188">
            <v>38575.586805555555</v>
          </cell>
          <cell r="N188" t="str">
            <v>Postponed/cancelled</v>
          </cell>
          <cell r="P188">
            <v>47.5</v>
          </cell>
        </row>
        <row r="189">
          <cell r="A189" t="str">
            <v>MA</v>
          </cell>
          <cell r="B189">
            <v>366</v>
          </cell>
          <cell r="C189">
            <v>1</v>
          </cell>
          <cell r="D189">
            <v>3204</v>
          </cell>
          <cell r="E189" t="str">
            <v>Maximum Performance Group (MPG)</v>
          </cell>
          <cell r="F189" t="str">
            <v>New energy</v>
          </cell>
          <cell r="G189" t="str">
            <v>Efficiency: Demand Side</v>
          </cell>
          <cell r="H189" t="str">
            <v>New York</v>
          </cell>
          <cell r="I189" t="str">
            <v>United States</v>
          </cell>
          <cell r="J189" t="str">
            <v>USA</v>
          </cell>
          <cell r="K189" t="str">
            <v>North America &amp; Carribean</v>
          </cell>
          <cell r="L189" t="str">
            <v>AMER</v>
          </cell>
          <cell r="M189">
            <v>38476.695833333331</v>
          </cell>
          <cell r="N189" t="str">
            <v>Completed</v>
          </cell>
          <cell r="O189" t="str">
            <v>Service Company</v>
          </cell>
          <cell r="P189">
            <v>7.5</v>
          </cell>
          <cell r="Q189">
            <v>0</v>
          </cell>
        </row>
        <row r="190">
          <cell r="A190" t="str">
            <v>MA</v>
          </cell>
          <cell r="B190">
            <v>367</v>
          </cell>
          <cell r="C190">
            <v>1</v>
          </cell>
          <cell r="D190">
            <v>582</v>
          </cell>
          <cell r="E190" t="str">
            <v>CHOREN Industries GmbH</v>
          </cell>
          <cell r="F190" t="str">
            <v>New energy</v>
          </cell>
          <cell r="G190" t="str">
            <v>Biofuels</v>
          </cell>
          <cell r="I190" t="str">
            <v>Germany</v>
          </cell>
          <cell r="J190" t="str">
            <v>DEU</v>
          </cell>
          <cell r="K190" t="str">
            <v>EU Europe</v>
          </cell>
          <cell r="L190" t="str">
            <v>EMEA</v>
          </cell>
          <cell r="M190">
            <v>38581</v>
          </cell>
          <cell r="N190" t="str">
            <v>Completed</v>
          </cell>
          <cell r="O190" t="str">
            <v>Developer</v>
          </cell>
          <cell r="P190">
            <v>0</v>
          </cell>
          <cell r="Q190">
            <v>0</v>
          </cell>
        </row>
        <row r="191">
          <cell r="A191" t="str">
            <v>MA</v>
          </cell>
          <cell r="B191">
            <v>368</v>
          </cell>
          <cell r="C191">
            <v>1</v>
          </cell>
          <cell r="D191">
            <v>9259</v>
          </cell>
          <cell r="E191" t="str">
            <v>Thames Waste Management Ltd</v>
          </cell>
          <cell r="F191" t="str">
            <v>New energy</v>
          </cell>
          <cell r="G191" t="str">
            <v>Biomass &amp; Waste</v>
          </cell>
          <cell r="I191" t="str">
            <v>United Kingdom</v>
          </cell>
          <cell r="J191" t="str">
            <v>GBR</v>
          </cell>
          <cell r="K191" t="str">
            <v>EU Europe</v>
          </cell>
          <cell r="L191" t="str">
            <v>EMEA</v>
          </cell>
          <cell r="M191">
            <v>38083</v>
          </cell>
          <cell r="N191" t="str">
            <v>Completed</v>
          </cell>
          <cell r="O191" t="str">
            <v>Power Generator</v>
          </cell>
          <cell r="P191">
            <v>54.9</v>
          </cell>
          <cell r="Q191">
            <v>0</v>
          </cell>
        </row>
        <row r="192">
          <cell r="A192" t="str">
            <v>MA</v>
          </cell>
          <cell r="B192">
            <v>369</v>
          </cell>
          <cell r="D192">
            <v>9279</v>
          </cell>
          <cell r="E192" t="str">
            <v>Xylose Technologies Inc</v>
          </cell>
          <cell r="F192" t="str">
            <v>New energy</v>
          </cell>
          <cell r="G192" t="str">
            <v>Biofuels</v>
          </cell>
          <cell r="I192" t="str">
            <v>United States</v>
          </cell>
          <cell r="J192" t="str">
            <v>USA</v>
          </cell>
          <cell r="K192" t="str">
            <v>North America &amp; Carribean</v>
          </cell>
          <cell r="L192" t="str">
            <v>AMER</v>
          </cell>
          <cell r="M192">
            <v>38583.765277777777</v>
          </cell>
          <cell r="N192" t="str">
            <v>Completed</v>
          </cell>
          <cell r="O192" t="str">
            <v>Bio-refining</v>
          </cell>
        </row>
        <row r="193">
          <cell r="A193" t="str">
            <v>MA</v>
          </cell>
          <cell r="B193">
            <v>370</v>
          </cell>
          <cell r="C193">
            <v>1</v>
          </cell>
          <cell r="D193">
            <v>4837</v>
          </cell>
          <cell r="E193" t="str">
            <v>Kinetic Energy Systems</v>
          </cell>
          <cell r="F193" t="str">
            <v>New energy</v>
          </cell>
          <cell r="G193" t="str">
            <v>Mini-Hydro</v>
          </cell>
          <cell r="H193" t="str">
            <v>Florida</v>
          </cell>
          <cell r="I193" t="str">
            <v>United States</v>
          </cell>
          <cell r="J193" t="str">
            <v>USA</v>
          </cell>
          <cell r="K193" t="str">
            <v>North America &amp; Carribean</v>
          </cell>
          <cell r="L193" t="str">
            <v>AMER</v>
          </cell>
          <cell r="M193">
            <v>38176.717361111114</v>
          </cell>
          <cell r="N193" t="str">
            <v>Completed</v>
          </cell>
          <cell r="O193" t="str">
            <v>Developer</v>
          </cell>
          <cell r="P193">
            <v>0</v>
          </cell>
          <cell r="Q193">
            <v>0</v>
          </cell>
        </row>
        <row r="194">
          <cell r="A194" t="str">
            <v>MA</v>
          </cell>
          <cell r="B194">
            <v>372</v>
          </cell>
          <cell r="C194">
            <v>1</v>
          </cell>
          <cell r="D194">
            <v>3394</v>
          </cell>
          <cell r="E194" t="str">
            <v>Border Biofuels</v>
          </cell>
          <cell r="F194" t="str">
            <v>New energy</v>
          </cell>
          <cell r="G194" t="str">
            <v>Biofuels</v>
          </cell>
          <cell r="I194" t="str">
            <v>United Kingdom</v>
          </cell>
          <cell r="J194" t="str">
            <v>GBR</v>
          </cell>
          <cell r="K194" t="str">
            <v>EU Europe</v>
          </cell>
          <cell r="L194" t="str">
            <v>EMEA</v>
          </cell>
          <cell r="M194">
            <v>37004</v>
          </cell>
          <cell r="N194" t="str">
            <v>Completed</v>
          </cell>
          <cell r="O194" t="str">
            <v>Equipment Manufacturer</v>
          </cell>
          <cell r="P194">
            <v>0.3</v>
          </cell>
          <cell r="Q194">
            <v>0</v>
          </cell>
        </row>
        <row r="195">
          <cell r="A195" t="str">
            <v>MA</v>
          </cell>
          <cell r="B195">
            <v>377</v>
          </cell>
          <cell r="C195">
            <v>1</v>
          </cell>
          <cell r="D195">
            <v>9519</v>
          </cell>
          <cell r="E195" t="str">
            <v>EGO Design Inc</v>
          </cell>
          <cell r="F195" t="str">
            <v>New energy</v>
          </cell>
          <cell r="G195" t="str">
            <v>Fuel Cells</v>
          </cell>
          <cell r="I195" t="str">
            <v>United States</v>
          </cell>
          <cell r="J195" t="str">
            <v>USA</v>
          </cell>
          <cell r="K195" t="str">
            <v>North America &amp; Carribean</v>
          </cell>
          <cell r="L195" t="str">
            <v>AMER</v>
          </cell>
          <cell r="M195">
            <v>38601.579861111109</v>
          </cell>
          <cell r="N195" t="str">
            <v>Completed</v>
          </cell>
          <cell r="O195" t="str">
            <v>Technology Developer</v>
          </cell>
        </row>
        <row r="196">
          <cell r="A196" t="str">
            <v>MA</v>
          </cell>
          <cell r="B196">
            <v>384</v>
          </cell>
          <cell r="C196">
            <v>1</v>
          </cell>
          <cell r="D196">
            <v>9424</v>
          </cell>
          <cell r="E196" t="str">
            <v>GWU Solar GmbH</v>
          </cell>
          <cell r="F196" t="str">
            <v>New energy</v>
          </cell>
          <cell r="G196" t="str">
            <v>Solar</v>
          </cell>
          <cell r="I196" t="str">
            <v>Germany</v>
          </cell>
          <cell r="J196" t="str">
            <v>DEU</v>
          </cell>
          <cell r="K196" t="str">
            <v>EU Europe</v>
          </cell>
          <cell r="L196" t="str">
            <v>EMEA</v>
          </cell>
          <cell r="M196">
            <v>38542.752083333333</v>
          </cell>
          <cell r="N196" t="str">
            <v>Completed</v>
          </cell>
          <cell r="O196" t="str">
            <v>Equipment Manufacturer</v>
          </cell>
          <cell r="P196">
            <v>0</v>
          </cell>
          <cell r="Q196">
            <v>0</v>
          </cell>
        </row>
        <row r="197">
          <cell r="A197" t="str">
            <v>MA</v>
          </cell>
          <cell r="B197">
            <v>385</v>
          </cell>
          <cell r="C197">
            <v>1</v>
          </cell>
          <cell r="D197">
            <v>9596</v>
          </cell>
          <cell r="E197" t="str">
            <v>ASi Industries GmbH</v>
          </cell>
          <cell r="F197" t="str">
            <v>New energy</v>
          </cell>
          <cell r="G197" t="str">
            <v>Solar</v>
          </cell>
          <cell r="I197" t="str">
            <v>Germany</v>
          </cell>
          <cell r="J197" t="str">
            <v>DEU</v>
          </cell>
          <cell r="K197" t="str">
            <v>EU Europe</v>
          </cell>
          <cell r="L197" t="str">
            <v>EMEA</v>
          </cell>
          <cell r="M197">
            <v>38534.427083333336</v>
          </cell>
          <cell r="N197" t="str">
            <v>Completed</v>
          </cell>
          <cell r="O197" t="str">
            <v>Equipment Manufacturer</v>
          </cell>
          <cell r="P197">
            <v>36</v>
          </cell>
          <cell r="Q197">
            <v>0</v>
          </cell>
        </row>
        <row r="198">
          <cell r="A198" t="str">
            <v>MA</v>
          </cell>
          <cell r="B198">
            <v>388</v>
          </cell>
          <cell r="C198">
            <v>1</v>
          </cell>
          <cell r="D198">
            <v>9664</v>
          </cell>
          <cell r="E198" t="str">
            <v>Quantum Energy Group (formerly MJD Solutions, Inc)</v>
          </cell>
          <cell r="F198" t="str">
            <v>New energy</v>
          </cell>
          <cell r="G198" t="str">
            <v>Solar</v>
          </cell>
          <cell r="H198" t="str">
            <v>California</v>
          </cell>
          <cell r="I198" t="str">
            <v>United States</v>
          </cell>
          <cell r="J198" t="str">
            <v>USA</v>
          </cell>
          <cell r="K198" t="str">
            <v>North America &amp; Carribean</v>
          </cell>
          <cell r="L198" t="str">
            <v>AMER</v>
          </cell>
          <cell r="M198">
            <v>38608.464583333334</v>
          </cell>
          <cell r="N198" t="str">
            <v>Completed</v>
          </cell>
          <cell r="O198" t="str">
            <v>Service Company</v>
          </cell>
          <cell r="P198">
            <v>0</v>
          </cell>
          <cell r="Q198">
            <v>0</v>
          </cell>
        </row>
        <row r="199">
          <cell r="A199" t="str">
            <v>MA</v>
          </cell>
          <cell r="B199">
            <v>389</v>
          </cell>
          <cell r="C199">
            <v>1</v>
          </cell>
          <cell r="D199">
            <v>9684</v>
          </cell>
          <cell r="E199" t="str">
            <v>Noviter Oy</v>
          </cell>
          <cell r="F199" t="str">
            <v>New energy</v>
          </cell>
          <cell r="G199" t="str">
            <v>Biomass &amp; Waste</v>
          </cell>
          <cell r="I199" t="str">
            <v>Finland</v>
          </cell>
          <cell r="J199" t="str">
            <v>FIN</v>
          </cell>
          <cell r="K199" t="str">
            <v>EU Europe</v>
          </cell>
          <cell r="L199" t="str">
            <v>EMEA</v>
          </cell>
          <cell r="M199">
            <v>38730.549305555556</v>
          </cell>
          <cell r="N199" t="str">
            <v>Completed</v>
          </cell>
          <cell r="O199" t="str">
            <v>Service Company</v>
          </cell>
        </row>
        <row r="200">
          <cell r="A200" t="str">
            <v>MA</v>
          </cell>
          <cell r="B200">
            <v>390</v>
          </cell>
          <cell r="C200">
            <v>1</v>
          </cell>
          <cell r="D200">
            <v>5019</v>
          </cell>
          <cell r="E200" t="str">
            <v>Earth Biofuels Inc (subsidiary)</v>
          </cell>
          <cell r="F200" t="str">
            <v>New energy</v>
          </cell>
          <cell r="G200" t="str">
            <v>Biofuels</v>
          </cell>
          <cell r="H200" t="str">
            <v>Mississippi</v>
          </cell>
          <cell r="I200" t="str">
            <v>United States</v>
          </cell>
          <cell r="J200" t="str">
            <v>USA</v>
          </cell>
          <cell r="K200" t="str">
            <v>North America &amp; Carribean</v>
          </cell>
          <cell r="L200" t="str">
            <v>AMER</v>
          </cell>
          <cell r="M200">
            <v>38609.559027777781</v>
          </cell>
          <cell r="N200" t="str">
            <v>Completed</v>
          </cell>
          <cell r="O200" t="str">
            <v>Bio-refining</v>
          </cell>
          <cell r="P200">
            <v>0</v>
          </cell>
          <cell r="Q200">
            <v>0</v>
          </cell>
        </row>
        <row r="201">
          <cell r="A201" t="str">
            <v>MA</v>
          </cell>
          <cell r="B201">
            <v>391</v>
          </cell>
          <cell r="C201">
            <v>1</v>
          </cell>
          <cell r="D201">
            <v>9817</v>
          </cell>
          <cell r="E201" t="str">
            <v>MP Technologies</v>
          </cell>
          <cell r="F201" t="str">
            <v>New energy</v>
          </cell>
          <cell r="G201" t="str">
            <v>Fuel Cells</v>
          </cell>
          <cell r="H201" t="str">
            <v>Arizona</v>
          </cell>
          <cell r="I201" t="str">
            <v>United States</v>
          </cell>
          <cell r="J201" t="str">
            <v>USA</v>
          </cell>
          <cell r="K201" t="str">
            <v>North America &amp; Carribean</v>
          </cell>
          <cell r="L201" t="str">
            <v>AMER</v>
          </cell>
          <cell r="M201">
            <v>38609.519444444442</v>
          </cell>
          <cell r="N201" t="str">
            <v>Completed</v>
          </cell>
          <cell r="O201" t="str">
            <v>Technology Developer</v>
          </cell>
        </row>
        <row r="202">
          <cell r="A202" t="str">
            <v>MA</v>
          </cell>
          <cell r="B202">
            <v>392</v>
          </cell>
          <cell r="C202">
            <v>1</v>
          </cell>
          <cell r="D202">
            <v>849</v>
          </cell>
          <cell r="E202" t="str">
            <v>SCHOTT Solar GmbH (formerly RWE Schott Solar GmbH)</v>
          </cell>
          <cell r="F202" t="str">
            <v>New energy</v>
          </cell>
          <cell r="G202" t="str">
            <v>Solar</v>
          </cell>
          <cell r="I202" t="str">
            <v>Germany</v>
          </cell>
          <cell r="J202" t="str">
            <v>DEU</v>
          </cell>
          <cell r="K202" t="str">
            <v>EU Europe</v>
          </cell>
          <cell r="L202" t="str">
            <v>EMEA</v>
          </cell>
          <cell r="M202">
            <v>38673</v>
          </cell>
          <cell r="N202" t="str">
            <v>Completed</v>
          </cell>
          <cell r="O202" t="str">
            <v>Equipment Manufacturer</v>
          </cell>
        </row>
        <row r="203">
          <cell r="A203" t="str">
            <v>MA</v>
          </cell>
          <cell r="B203">
            <v>393</v>
          </cell>
          <cell r="C203">
            <v>1</v>
          </cell>
          <cell r="D203">
            <v>9836</v>
          </cell>
          <cell r="E203" t="str">
            <v>Quirk's Victory Light</v>
          </cell>
          <cell r="F203" t="str">
            <v>New energy</v>
          </cell>
          <cell r="G203" t="str">
            <v>Solar</v>
          </cell>
          <cell r="H203" t="str">
            <v>New South Wales</v>
          </cell>
          <cell r="I203" t="str">
            <v>Australia</v>
          </cell>
          <cell r="J203" t="str">
            <v>AUS</v>
          </cell>
          <cell r="K203" t="str">
            <v>Oceania</v>
          </cell>
          <cell r="L203" t="str">
            <v>ASOC</v>
          </cell>
          <cell r="M203">
            <v>38615.804861111108</v>
          </cell>
          <cell r="N203" t="str">
            <v>Completed</v>
          </cell>
          <cell r="O203" t="str">
            <v>Service Company</v>
          </cell>
        </row>
        <row r="204">
          <cell r="A204" t="str">
            <v>MA</v>
          </cell>
          <cell r="B204">
            <v>394</v>
          </cell>
          <cell r="C204">
            <v>1</v>
          </cell>
          <cell r="D204">
            <v>9840</v>
          </cell>
          <cell r="E204" t="str">
            <v>Iberdrola Energía Odnawialna Sp. zo.o (formerly MVV Eternegy Polska Sp zoo)</v>
          </cell>
          <cell r="F204" t="str">
            <v>New energy</v>
          </cell>
          <cell r="G204" t="str">
            <v>Wind</v>
          </cell>
          <cell r="I204" t="str">
            <v>Poland</v>
          </cell>
          <cell r="J204" t="str">
            <v>POL</v>
          </cell>
          <cell r="K204" t="str">
            <v>EU Europe</v>
          </cell>
          <cell r="L204" t="str">
            <v>EMEA</v>
          </cell>
          <cell r="M204">
            <v>38615.518055555556</v>
          </cell>
          <cell r="N204" t="str">
            <v>Announced/filed</v>
          </cell>
          <cell r="O204" t="str">
            <v>Developer</v>
          </cell>
          <cell r="P204">
            <v>0</v>
          </cell>
          <cell r="Q204">
            <v>0</v>
          </cell>
        </row>
        <row r="205">
          <cell r="A205" t="str">
            <v>MA</v>
          </cell>
          <cell r="B205">
            <v>396</v>
          </cell>
          <cell r="C205">
            <v>1</v>
          </cell>
          <cell r="D205">
            <v>9860</v>
          </cell>
          <cell r="E205" t="str">
            <v>Maass Regenerative Energien GmbH</v>
          </cell>
          <cell r="F205" t="str">
            <v>New energy</v>
          </cell>
          <cell r="G205" t="str">
            <v>Solar</v>
          </cell>
          <cell r="I205" t="str">
            <v>Germany</v>
          </cell>
          <cell r="J205" t="str">
            <v>DEU</v>
          </cell>
          <cell r="K205" t="str">
            <v>EU Europe</v>
          </cell>
          <cell r="L205" t="str">
            <v>EMEA</v>
          </cell>
          <cell r="M205">
            <v>38583.509722222225</v>
          </cell>
          <cell r="N205" t="str">
            <v>Completed</v>
          </cell>
          <cell r="O205" t="str">
            <v>Service Company</v>
          </cell>
          <cell r="P205">
            <v>12.7</v>
          </cell>
          <cell r="Q205">
            <v>0</v>
          </cell>
        </row>
        <row r="206">
          <cell r="A206" t="str">
            <v>MA</v>
          </cell>
          <cell r="B206">
            <v>397</v>
          </cell>
          <cell r="C206">
            <v>1</v>
          </cell>
          <cell r="D206">
            <v>9928</v>
          </cell>
          <cell r="E206" t="str">
            <v>Energy Storage and Power Corporation (ESPC)</v>
          </cell>
          <cell r="F206" t="str">
            <v>New energy</v>
          </cell>
          <cell r="G206" t="str">
            <v>Power Storage</v>
          </cell>
          <cell r="H206" t="str">
            <v>California</v>
          </cell>
          <cell r="I206" t="str">
            <v>United States</v>
          </cell>
          <cell r="J206" t="str">
            <v>USA</v>
          </cell>
          <cell r="K206" t="str">
            <v>North America &amp; Carribean</v>
          </cell>
          <cell r="L206" t="str">
            <v>AMER</v>
          </cell>
          <cell r="M206">
            <v>38602.46875</v>
          </cell>
          <cell r="N206" t="str">
            <v>Completed</v>
          </cell>
          <cell r="O206" t="str">
            <v>Equipment Manufacturer</v>
          </cell>
          <cell r="P206">
            <v>6</v>
          </cell>
          <cell r="Q206">
            <v>0</v>
          </cell>
        </row>
        <row r="207">
          <cell r="A207" t="str">
            <v>MA</v>
          </cell>
          <cell r="B207">
            <v>399</v>
          </cell>
          <cell r="C207">
            <v>1</v>
          </cell>
          <cell r="D207">
            <v>9917</v>
          </cell>
          <cell r="E207" t="str">
            <v>LaCER S.a.r.l</v>
          </cell>
          <cell r="F207" t="str">
            <v>New energy</v>
          </cell>
          <cell r="G207" t="str">
            <v>Wind</v>
          </cell>
          <cell r="I207" t="str">
            <v>France</v>
          </cell>
          <cell r="J207" t="str">
            <v>FRA</v>
          </cell>
          <cell r="K207" t="str">
            <v>EU Europe</v>
          </cell>
          <cell r="L207" t="str">
            <v>EMEA</v>
          </cell>
          <cell r="M207">
            <v>38621.500694444447</v>
          </cell>
          <cell r="N207" t="str">
            <v>Completed</v>
          </cell>
          <cell r="O207" t="str">
            <v>Developer</v>
          </cell>
          <cell r="P207">
            <v>0</v>
          </cell>
          <cell r="Q207">
            <v>0</v>
          </cell>
        </row>
        <row r="208">
          <cell r="A208" t="str">
            <v>MA</v>
          </cell>
          <cell r="B208">
            <v>410</v>
          </cell>
          <cell r="C208">
            <v>1</v>
          </cell>
          <cell r="D208">
            <v>10466</v>
          </cell>
          <cell r="E208" t="str">
            <v>Biodiesel Technologies Inc (BTI)</v>
          </cell>
          <cell r="F208" t="str">
            <v>New energy</v>
          </cell>
          <cell r="G208" t="str">
            <v>Biofuels</v>
          </cell>
          <cell r="I208" t="str">
            <v>United Kingdom</v>
          </cell>
          <cell r="J208" t="str">
            <v>GBR</v>
          </cell>
          <cell r="K208" t="str">
            <v>EU Europe</v>
          </cell>
          <cell r="L208" t="str">
            <v>EMEA</v>
          </cell>
          <cell r="M208">
            <v>38625.476388888892</v>
          </cell>
          <cell r="N208" t="str">
            <v>Completed</v>
          </cell>
          <cell r="O208" t="str">
            <v>Bio-refining</v>
          </cell>
          <cell r="P208">
            <v>2.2000000000000002</v>
          </cell>
        </row>
        <row r="209">
          <cell r="A209" t="str">
            <v>MA</v>
          </cell>
          <cell r="B209">
            <v>412</v>
          </cell>
          <cell r="C209">
            <v>1</v>
          </cell>
          <cell r="D209">
            <v>10520</v>
          </cell>
          <cell r="E209" t="str">
            <v>Solarstocc AG</v>
          </cell>
          <cell r="F209" t="str">
            <v>New energy</v>
          </cell>
          <cell r="G209" t="str">
            <v>Solar</v>
          </cell>
          <cell r="I209" t="str">
            <v>Germany</v>
          </cell>
          <cell r="J209" t="str">
            <v>DEU</v>
          </cell>
          <cell r="K209" t="str">
            <v>EU Europe</v>
          </cell>
          <cell r="L209" t="str">
            <v>EMEA</v>
          </cell>
          <cell r="M209">
            <v>38630.551388888889</v>
          </cell>
          <cell r="N209" t="str">
            <v>Completed</v>
          </cell>
          <cell r="O209" t="str">
            <v>Equipment Manufacturer</v>
          </cell>
          <cell r="P209">
            <v>12.1</v>
          </cell>
          <cell r="Q209">
            <v>0</v>
          </cell>
        </row>
        <row r="210">
          <cell r="A210" t="str">
            <v>MA</v>
          </cell>
          <cell r="B210">
            <v>413</v>
          </cell>
          <cell r="C210">
            <v>1</v>
          </cell>
          <cell r="D210">
            <v>2633</v>
          </cell>
          <cell r="E210" t="str">
            <v>AN Windenergie GmbH</v>
          </cell>
          <cell r="F210" t="str">
            <v>New energy</v>
          </cell>
          <cell r="G210" t="str">
            <v>Wind</v>
          </cell>
          <cell r="H210" t="str">
            <v>Bremen</v>
          </cell>
          <cell r="I210" t="str">
            <v>Germany</v>
          </cell>
          <cell r="J210" t="str">
            <v>DEU</v>
          </cell>
          <cell r="K210" t="str">
            <v>EU Europe</v>
          </cell>
          <cell r="L210" t="str">
            <v>EMEA</v>
          </cell>
          <cell r="M210">
            <v>38659</v>
          </cell>
          <cell r="N210" t="str">
            <v>Completed</v>
          </cell>
          <cell r="O210" t="str">
            <v>Service Company</v>
          </cell>
        </row>
        <row r="211">
          <cell r="A211" t="str">
            <v>MA</v>
          </cell>
          <cell r="B211">
            <v>416</v>
          </cell>
          <cell r="C211">
            <v>1</v>
          </cell>
          <cell r="D211">
            <v>10561</v>
          </cell>
          <cell r="E211" t="str">
            <v>Enviromech Industries</v>
          </cell>
          <cell r="F211" t="str">
            <v>New energy</v>
          </cell>
          <cell r="G211" t="str">
            <v>Hydrogen</v>
          </cell>
          <cell r="H211" t="str">
            <v>California</v>
          </cell>
          <cell r="I211" t="str">
            <v>United States</v>
          </cell>
          <cell r="J211" t="str">
            <v>USA</v>
          </cell>
          <cell r="K211" t="str">
            <v>North America &amp; Carribean</v>
          </cell>
          <cell r="L211" t="str">
            <v>AMER</v>
          </cell>
          <cell r="M211">
            <v>38637.941666666666</v>
          </cell>
          <cell r="N211" t="str">
            <v>Completed</v>
          </cell>
          <cell r="O211" t="str">
            <v>Technology Developer</v>
          </cell>
          <cell r="P211">
            <v>0</v>
          </cell>
          <cell r="Q211">
            <v>0</v>
          </cell>
        </row>
        <row r="212">
          <cell r="A212" t="str">
            <v>MA</v>
          </cell>
          <cell r="B212">
            <v>418</v>
          </cell>
          <cell r="C212">
            <v>1</v>
          </cell>
          <cell r="D212">
            <v>10599</v>
          </cell>
          <cell r="E212" t="str">
            <v>Performance CO2 Corp</v>
          </cell>
          <cell r="F212" t="str">
            <v>New energy</v>
          </cell>
          <cell r="G212" t="str">
            <v>Carbon Capture and Sequestration</v>
          </cell>
          <cell r="H212" t="str">
            <v>Ontario</v>
          </cell>
          <cell r="I212" t="str">
            <v>Canada</v>
          </cell>
          <cell r="J212" t="str">
            <v>CAN</v>
          </cell>
          <cell r="K212" t="str">
            <v>North America &amp; Carribean</v>
          </cell>
          <cell r="L212" t="str">
            <v>AMER</v>
          </cell>
          <cell r="M212">
            <v>39045.554861111108</v>
          </cell>
          <cell r="N212" t="str">
            <v>Completed</v>
          </cell>
          <cell r="O212" t="str">
            <v>Technology Developer</v>
          </cell>
          <cell r="P212">
            <v>1.1000000000000001</v>
          </cell>
        </row>
        <row r="213">
          <cell r="A213" t="str">
            <v>MA</v>
          </cell>
          <cell r="B213">
            <v>419</v>
          </cell>
          <cell r="C213">
            <v>1</v>
          </cell>
          <cell r="D213">
            <v>3339</v>
          </cell>
          <cell r="E213" t="str">
            <v>Dynamics Venture Capital Fund</v>
          </cell>
          <cell r="F213" t="str">
            <v>Non-core</v>
          </cell>
          <cell r="G213" t="str">
            <v>General Financial &amp; Legal Services</v>
          </cell>
          <cell r="I213" t="str">
            <v>Germany</v>
          </cell>
          <cell r="J213" t="str">
            <v>DEU</v>
          </cell>
          <cell r="K213" t="str">
            <v>EU Europe</v>
          </cell>
          <cell r="L213" t="str">
            <v>EMEA</v>
          </cell>
          <cell r="M213">
            <v>38353.594444444447</v>
          </cell>
          <cell r="N213" t="str">
            <v>Completed</v>
          </cell>
        </row>
        <row r="214">
          <cell r="A214" t="str">
            <v>MA</v>
          </cell>
          <cell r="B214">
            <v>420</v>
          </cell>
          <cell r="C214">
            <v>1</v>
          </cell>
          <cell r="D214">
            <v>10602</v>
          </cell>
          <cell r="E214" t="str">
            <v>Meridian Solare Energieprojekte GmbH</v>
          </cell>
          <cell r="F214" t="str">
            <v>New energy</v>
          </cell>
          <cell r="G214" t="str">
            <v>Solar</v>
          </cell>
          <cell r="I214" t="str">
            <v>Germany</v>
          </cell>
          <cell r="J214" t="str">
            <v>DEU</v>
          </cell>
          <cell r="K214" t="str">
            <v>EU Europe</v>
          </cell>
          <cell r="L214" t="str">
            <v>EMEA</v>
          </cell>
          <cell r="M214">
            <v>38392</v>
          </cell>
          <cell r="N214" t="str">
            <v>Postponed/cancelled</v>
          </cell>
        </row>
        <row r="215">
          <cell r="A215" t="str">
            <v>MA</v>
          </cell>
          <cell r="B215">
            <v>423</v>
          </cell>
          <cell r="C215">
            <v>1</v>
          </cell>
          <cell r="D215">
            <v>10651</v>
          </cell>
          <cell r="E215" t="str">
            <v>Fundicion Nodular del Norte</v>
          </cell>
          <cell r="F215" t="str">
            <v>New energy</v>
          </cell>
          <cell r="G215" t="str">
            <v>Wind</v>
          </cell>
          <cell r="I215" t="str">
            <v>Spain</v>
          </cell>
          <cell r="J215" t="str">
            <v>ESP</v>
          </cell>
          <cell r="K215" t="str">
            <v>EU Europe</v>
          </cell>
          <cell r="L215" t="str">
            <v>EMEA</v>
          </cell>
          <cell r="M215">
            <v>38516.523611111108</v>
          </cell>
          <cell r="N215" t="str">
            <v>Completed</v>
          </cell>
          <cell r="O215" t="str">
            <v>Equipment Manufacturer</v>
          </cell>
          <cell r="P215">
            <v>3.6</v>
          </cell>
          <cell r="Q215">
            <v>0</v>
          </cell>
        </row>
        <row r="216">
          <cell r="A216" t="str">
            <v>MA</v>
          </cell>
          <cell r="B216">
            <v>424</v>
          </cell>
          <cell r="C216">
            <v>1</v>
          </cell>
          <cell r="D216">
            <v>10750</v>
          </cell>
          <cell r="E216" t="str">
            <v>EnKAT GmbH</v>
          </cell>
          <cell r="F216" t="str">
            <v>New energy</v>
          </cell>
          <cell r="G216" t="str">
            <v>Fuel Cells</v>
          </cell>
          <cell r="I216" t="str">
            <v>Germany</v>
          </cell>
          <cell r="J216" t="str">
            <v>DEU</v>
          </cell>
          <cell r="K216" t="str">
            <v>EU Europe</v>
          </cell>
          <cell r="L216" t="str">
            <v>EMEA</v>
          </cell>
          <cell r="M216">
            <v>37363.71875</v>
          </cell>
          <cell r="N216" t="str">
            <v>Completed</v>
          </cell>
          <cell r="O216" t="str">
            <v>Equipment Manufacturer</v>
          </cell>
          <cell r="P216">
            <v>0</v>
          </cell>
          <cell r="Q216">
            <v>0</v>
          </cell>
        </row>
        <row r="217">
          <cell r="A217" t="str">
            <v>MA</v>
          </cell>
          <cell r="B217">
            <v>425</v>
          </cell>
          <cell r="C217">
            <v>1</v>
          </cell>
          <cell r="D217">
            <v>10762</v>
          </cell>
          <cell r="E217" t="str">
            <v>ASP AG</v>
          </cell>
          <cell r="F217" t="str">
            <v>New energy</v>
          </cell>
          <cell r="G217" t="str">
            <v>Solar</v>
          </cell>
          <cell r="I217" t="str">
            <v>Switzerland</v>
          </cell>
          <cell r="J217" t="str">
            <v>CHE</v>
          </cell>
          <cell r="K217" t="str">
            <v>Non-EU Europe</v>
          </cell>
          <cell r="L217" t="str">
            <v>EMEA</v>
          </cell>
          <cell r="M217">
            <v>36606.624305555553</v>
          </cell>
          <cell r="N217" t="str">
            <v>Completed</v>
          </cell>
          <cell r="O217" t="str">
            <v>Equipment Manufacturer</v>
          </cell>
          <cell r="P217">
            <v>0</v>
          </cell>
          <cell r="Q217">
            <v>0</v>
          </cell>
        </row>
        <row r="218">
          <cell r="A218" t="str">
            <v>MA</v>
          </cell>
          <cell r="B218">
            <v>426</v>
          </cell>
          <cell r="C218">
            <v>1</v>
          </cell>
          <cell r="D218">
            <v>10729</v>
          </cell>
          <cell r="E218" t="str">
            <v>ReFuel America</v>
          </cell>
          <cell r="F218" t="str">
            <v>New energy</v>
          </cell>
          <cell r="G218" t="str">
            <v>Biofuels</v>
          </cell>
          <cell r="H218" t="str">
            <v>North Carolina</v>
          </cell>
          <cell r="I218" t="str">
            <v>United States</v>
          </cell>
          <cell r="J218" t="str">
            <v>USA</v>
          </cell>
          <cell r="K218" t="str">
            <v>North America &amp; Carribean</v>
          </cell>
          <cell r="L218" t="str">
            <v>AMER</v>
          </cell>
          <cell r="M218">
            <v>38567</v>
          </cell>
          <cell r="N218" t="str">
            <v>Completed</v>
          </cell>
          <cell r="O218" t="str">
            <v>Bio-refining</v>
          </cell>
          <cell r="P218">
            <v>0</v>
          </cell>
          <cell r="Q218">
            <v>0</v>
          </cell>
        </row>
        <row r="219">
          <cell r="A219" t="str">
            <v>MA</v>
          </cell>
          <cell r="B219">
            <v>428</v>
          </cell>
          <cell r="C219">
            <v>1</v>
          </cell>
          <cell r="D219">
            <v>617</v>
          </cell>
          <cell r="E219" t="str">
            <v>NuCellSys GmbH (formerly Ballard AG, formerly XCellsis)</v>
          </cell>
          <cell r="F219" t="str">
            <v>New energy</v>
          </cell>
          <cell r="G219" t="str">
            <v>Fuel Cells</v>
          </cell>
          <cell r="I219" t="str">
            <v>Germany</v>
          </cell>
          <cell r="J219" t="str">
            <v>DEU</v>
          </cell>
          <cell r="K219" t="str">
            <v>EU Europe</v>
          </cell>
          <cell r="L219" t="str">
            <v>EMEA</v>
          </cell>
          <cell r="M219">
            <v>37225.591666666667</v>
          </cell>
          <cell r="N219" t="str">
            <v>Completed</v>
          </cell>
          <cell r="O219" t="str">
            <v>Equipment Manufacturer</v>
          </cell>
          <cell r="P219">
            <v>273.75</v>
          </cell>
          <cell r="Q219">
            <v>0</v>
          </cell>
        </row>
        <row r="220">
          <cell r="A220" t="str">
            <v>MA</v>
          </cell>
          <cell r="B220">
            <v>429</v>
          </cell>
          <cell r="C220">
            <v>1</v>
          </cell>
          <cell r="D220">
            <v>10803</v>
          </cell>
          <cell r="E220" t="str">
            <v>Ecostar Electric Drive Systems LLC</v>
          </cell>
          <cell r="F220" t="str">
            <v>New energy</v>
          </cell>
          <cell r="G220" t="str">
            <v>Fuel Cells</v>
          </cell>
          <cell r="I220" t="str">
            <v>Canada</v>
          </cell>
          <cell r="J220" t="str">
            <v>CAN</v>
          </cell>
          <cell r="K220" t="str">
            <v>North America &amp; Carribean</v>
          </cell>
          <cell r="L220" t="str">
            <v>AMER</v>
          </cell>
          <cell r="M220">
            <v>37225.627083333333</v>
          </cell>
          <cell r="N220" t="str">
            <v>Completed</v>
          </cell>
          <cell r="O220" t="str">
            <v>Technology Developer</v>
          </cell>
          <cell r="P220">
            <v>273.75</v>
          </cell>
          <cell r="Q220">
            <v>0</v>
          </cell>
        </row>
        <row r="221">
          <cell r="A221" t="str">
            <v>MA</v>
          </cell>
          <cell r="B221">
            <v>430</v>
          </cell>
          <cell r="C221">
            <v>1</v>
          </cell>
          <cell r="D221">
            <v>10807</v>
          </cell>
          <cell r="E221" t="str">
            <v>Ballard Material Products Inc</v>
          </cell>
          <cell r="F221" t="str">
            <v>New energy</v>
          </cell>
          <cell r="G221" t="str">
            <v>Fuel Cells</v>
          </cell>
          <cell r="H221" t="str">
            <v>British Columbia</v>
          </cell>
          <cell r="I221" t="str">
            <v>Canada</v>
          </cell>
          <cell r="J221" t="str">
            <v>CAN</v>
          </cell>
          <cell r="K221" t="str">
            <v>North America &amp; Carribean</v>
          </cell>
          <cell r="L221" t="str">
            <v>AMER</v>
          </cell>
          <cell r="M221">
            <v>37036.638888888891</v>
          </cell>
          <cell r="N221" t="str">
            <v>Completed</v>
          </cell>
          <cell r="O221" t="str">
            <v>Equipment Manufacturer</v>
          </cell>
          <cell r="P221">
            <v>12.8</v>
          </cell>
          <cell r="Q221">
            <v>0</v>
          </cell>
        </row>
        <row r="222">
          <cell r="A222" t="str">
            <v>MA</v>
          </cell>
          <cell r="B222">
            <v>507</v>
          </cell>
          <cell r="C222">
            <v>1</v>
          </cell>
          <cell r="D222">
            <v>6998</v>
          </cell>
          <cell r="E222" t="str">
            <v>Idea One Inc</v>
          </cell>
          <cell r="F222" t="str">
            <v>New energy</v>
          </cell>
          <cell r="G222" t="str">
            <v>Power Storage</v>
          </cell>
          <cell r="H222" t="str">
            <v>Florida</v>
          </cell>
          <cell r="I222" t="str">
            <v>United States</v>
          </cell>
          <cell r="J222" t="str">
            <v>USA</v>
          </cell>
          <cell r="K222" t="str">
            <v>North America &amp; Carribean</v>
          </cell>
          <cell r="L222" t="str">
            <v>AMER</v>
          </cell>
          <cell r="M222">
            <v>38722</v>
          </cell>
          <cell r="N222" t="str">
            <v>Postponed/cancelled</v>
          </cell>
          <cell r="O222" t="str">
            <v>Technology Developer</v>
          </cell>
          <cell r="P222">
            <v>2.4500000000000002</v>
          </cell>
        </row>
        <row r="223">
          <cell r="A223" t="str">
            <v>MA</v>
          </cell>
          <cell r="B223">
            <v>509</v>
          </cell>
          <cell r="C223">
            <v>1</v>
          </cell>
          <cell r="D223">
            <v>5636</v>
          </cell>
          <cell r="E223" t="str">
            <v>Southern Hydro</v>
          </cell>
          <cell r="F223" t="str">
            <v>New energy</v>
          </cell>
          <cell r="G223" t="str">
            <v>Mini-Hydro</v>
          </cell>
          <cell r="H223" t="str">
            <v>Victoria</v>
          </cell>
          <cell r="I223" t="str">
            <v>Australia</v>
          </cell>
          <cell r="J223" t="str">
            <v>AUS</v>
          </cell>
          <cell r="K223" t="str">
            <v>Oceania</v>
          </cell>
          <cell r="L223" t="str">
            <v>ASOC</v>
          </cell>
          <cell r="M223">
            <v>38657.404166666667</v>
          </cell>
          <cell r="N223" t="str">
            <v>Completed</v>
          </cell>
          <cell r="O223" t="str">
            <v>Power Generator</v>
          </cell>
          <cell r="P223">
            <v>1100</v>
          </cell>
          <cell r="Q223">
            <v>0</v>
          </cell>
        </row>
        <row r="224">
          <cell r="A224" t="str">
            <v>MA</v>
          </cell>
          <cell r="B224">
            <v>510</v>
          </cell>
          <cell r="C224">
            <v>1</v>
          </cell>
          <cell r="D224">
            <v>10988</v>
          </cell>
          <cell r="E224" t="str">
            <v>Diversified Energy Company, LLC (Denco)</v>
          </cell>
          <cell r="F224" t="str">
            <v>New energy</v>
          </cell>
          <cell r="G224" t="str">
            <v>Biofuels</v>
          </cell>
          <cell r="H224" t="str">
            <v>Minnesota</v>
          </cell>
          <cell r="I224" t="str">
            <v>United States</v>
          </cell>
          <cell r="J224" t="str">
            <v>USA</v>
          </cell>
          <cell r="K224" t="str">
            <v>North America &amp; Carribean</v>
          </cell>
          <cell r="L224" t="str">
            <v>AMER</v>
          </cell>
          <cell r="M224">
            <v>38671</v>
          </cell>
          <cell r="N224" t="str">
            <v>Completed</v>
          </cell>
          <cell r="O224" t="str">
            <v>Bio-refining</v>
          </cell>
          <cell r="P224">
            <v>49.2</v>
          </cell>
          <cell r="Q224">
            <v>0</v>
          </cell>
        </row>
        <row r="225">
          <cell r="A225" t="str">
            <v>MA</v>
          </cell>
          <cell r="B225">
            <v>511</v>
          </cell>
          <cell r="C225">
            <v>1</v>
          </cell>
          <cell r="D225">
            <v>650</v>
          </cell>
          <cell r="E225" t="str">
            <v>Cinergy Corp</v>
          </cell>
          <cell r="F225" t="str">
            <v>Non-core</v>
          </cell>
          <cell r="G225" t="str">
            <v>General Financial &amp; Legal Services</v>
          </cell>
          <cell r="H225" t="str">
            <v>Ohio</v>
          </cell>
          <cell r="I225" t="str">
            <v>United States</v>
          </cell>
          <cell r="J225" t="str">
            <v>USA</v>
          </cell>
          <cell r="K225" t="str">
            <v>North America &amp; Carribean</v>
          </cell>
          <cell r="L225" t="str">
            <v>AMER</v>
          </cell>
          <cell r="M225">
            <v>38810</v>
          </cell>
          <cell r="N225" t="str">
            <v>Completed</v>
          </cell>
          <cell r="P225">
            <v>13900</v>
          </cell>
        </row>
        <row r="226">
          <cell r="A226" t="str">
            <v>MA</v>
          </cell>
          <cell r="B226">
            <v>512</v>
          </cell>
          <cell r="C226">
            <v>1</v>
          </cell>
          <cell r="D226">
            <v>10953</v>
          </cell>
          <cell r="E226" t="str">
            <v>Desarrollos Eolicos SA (DESA)</v>
          </cell>
          <cell r="F226" t="str">
            <v>New energy</v>
          </cell>
          <cell r="G226" t="str">
            <v>Wind</v>
          </cell>
          <cell r="I226" t="str">
            <v>Spain</v>
          </cell>
          <cell r="J226" t="str">
            <v>ESP</v>
          </cell>
          <cell r="K226" t="str">
            <v>EU Europe</v>
          </cell>
          <cell r="L226" t="str">
            <v>EMEA</v>
          </cell>
          <cell r="M226">
            <v>38699.51666666667</v>
          </cell>
          <cell r="N226" t="str">
            <v>Completed</v>
          </cell>
          <cell r="O226" t="str">
            <v>Power Generator</v>
          </cell>
          <cell r="P226">
            <v>662</v>
          </cell>
          <cell r="Q226">
            <v>0</v>
          </cell>
        </row>
        <row r="227">
          <cell r="A227" t="str">
            <v>MA</v>
          </cell>
          <cell r="B227">
            <v>513</v>
          </cell>
          <cell r="C227">
            <v>1</v>
          </cell>
          <cell r="D227">
            <v>11056</v>
          </cell>
          <cell r="E227" t="str">
            <v>Texas- New Mexico Power Company (TNM)</v>
          </cell>
          <cell r="F227" t="str">
            <v>Non-core</v>
          </cell>
          <cell r="G227" t="str">
            <v>General Financial &amp; Legal Services</v>
          </cell>
          <cell r="H227" t="str">
            <v>Texas</v>
          </cell>
          <cell r="I227" t="str">
            <v>United States</v>
          </cell>
          <cell r="J227" t="str">
            <v>USA</v>
          </cell>
          <cell r="K227" t="str">
            <v>North America &amp; Carribean</v>
          </cell>
          <cell r="L227" t="str">
            <v>AMER</v>
          </cell>
          <cell r="M227">
            <v>38193.513194444444</v>
          </cell>
          <cell r="N227" t="str">
            <v>Completed</v>
          </cell>
          <cell r="P227">
            <v>1024</v>
          </cell>
        </row>
        <row r="228">
          <cell r="A228" t="str">
            <v>MA</v>
          </cell>
          <cell r="B228">
            <v>514</v>
          </cell>
          <cell r="C228">
            <v>1</v>
          </cell>
          <cell r="D228">
            <v>11063</v>
          </cell>
          <cell r="E228" t="str">
            <v>Intersolar Group (defunct)</v>
          </cell>
          <cell r="F228" t="str">
            <v>New energy</v>
          </cell>
          <cell r="G228" t="str">
            <v>Solar</v>
          </cell>
          <cell r="I228" t="str">
            <v>Canada</v>
          </cell>
          <cell r="J228" t="str">
            <v>CAN</v>
          </cell>
          <cell r="K228" t="str">
            <v>North America &amp; Carribean</v>
          </cell>
          <cell r="L228" t="str">
            <v>AMER</v>
          </cell>
          <cell r="M228">
            <v>37622</v>
          </cell>
          <cell r="N228" t="str">
            <v>Completed</v>
          </cell>
          <cell r="O228" t="str">
            <v>Equipment Manufacturer</v>
          </cell>
          <cell r="P228">
            <v>0</v>
          </cell>
          <cell r="Q228">
            <v>0</v>
          </cell>
        </row>
        <row r="229">
          <cell r="A229" t="str">
            <v>MA</v>
          </cell>
          <cell r="B229">
            <v>516</v>
          </cell>
          <cell r="C229">
            <v>1</v>
          </cell>
          <cell r="D229">
            <v>11076</v>
          </cell>
          <cell r="E229" t="str">
            <v>ABIC Engineering Associates Ltd</v>
          </cell>
          <cell r="F229" t="str">
            <v>Non-core</v>
          </cell>
          <cell r="G229" t="str">
            <v>Biomass &amp; Waste</v>
          </cell>
          <cell r="I229" t="str">
            <v>United Kingdom</v>
          </cell>
          <cell r="J229" t="str">
            <v>GBR</v>
          </cell>
          <cell r="K229" t="str">
            <v>EU Europe</v>
          </cell>
          <cell r="L229" t="str">
            <v>EMEA</v>
          </cell>
          <cell r="M229">
            <v>38352</v>
          </cell>
          <cell r="N229" t="str">
            <v>Completed</v>
          </cell>
          <cell r="O229" t="str">
            <v>Service Company</v>
          </cell>
        </row>
        <row r="230">
          <cell r="A230" t="str">
            <v>MA</v>
          </cell>
          <cell r="B230">
            <v>517</v>
          </cell>
          <cell r="C230">
            <v>1</v>
          </cell>
          <cell r="D230">
            <v>7261</v>
          </cell>
          <cell r="E230" t="str">
            <v>Powertech Solar Ltd</v>
          </cell>
          <cell r="F230" t="str">
            <v>New energy</v>
          </cell>
          <cell r="G230" t="str">
            <v>Solar</v>
          </cell>
          <cell r="I230" t="str">
            <v>United Kingdom</v>
          </cell>
          <cell r="J230" t="str">
            <v>GBR</v>
          </cell>
          <cell r="K230" t="str">
            <v>EU Europe</v>
          </cell>
          <cell r="L230" t="str">
            <v>EMEA</v>
          </cell>
          <cell r="M230">
            <v>38472.753472222219</v>
          </cell>
          <cell r="N230" t="str">
            <v>Completed</v>
          </cell>
          <cell r="O230" t="str">
            <v>Equipment Manufacturer</v>
          </cell>
          <cell r="P230">
            <v>0.19</v>
          </cell>
          <cell r="Q230">
            <v>0</v>
          </cell>
        </row>
        <row r="231">
          <cell r="A231" t="str">
            <v>MA</v>
          </cell>
          <cell r="B231">
            <v>519</v>
          </cell>
          <cell r="C231">
            <v>1</v>
          </cell>
          <cell r="D231">
            <v>11168</v>
          </cell>
          <cell r="E231" t="str">
            <v>Baltic Holding Company</v>
          </cell>
          <cell r="F231" t="str">
            <v>New energy</v>
          </cell>
          <cell r="G231" t="str">
            <v>Biofuels</v>
          </cell>
          <cell r="I231" t="str">
            <v>Latvia</v>
          </cell>
          <cell r="J231" t="str">
            <v>LVA</v>
          </cell>
          <cell r="K231" t="str">
            <v>EU Europe</v>
          </cell>
          <cell r="L231" t="str">
            <v>EMEA</v>
          </cell>
          <cell r="M231">
            <v>38663</v>
          </cell>
          <cell r="N231" t="str">
            <v>Completed</v>
          </cell>
          <cell r="O231" t="str">
            <v>Bio-refining</v>
          </cell>
          <cell r="P231">
            <v>0</v>
          </cell>
          <cell r="Q231">
            <v>0</v>
          </cell>
        </row>
        <row r="232">
          <cell r="A232" t="str">
            <v>MA</v>
          </cell>
          <cell r="B232">
            <v>520</v>
          </cell>
          <cell r="C232">
            <v>1</v>
          </cell>
          <cell r="D232">
            <v>11166</v>
          </cell>
          <cell r="E232" t="str">
            <v>Plambeck Norderland GmbH</v>
          </cell>
          <cell r="F232" t="str">
            <v>New energy</v>
          </cell>
          <cell r="G232" t="str">
            <v>Wind</v>
          </cell>
          <cell r="I232" t="str">
            <v>Germany</v>
          </cell>
          <cell r="J232" t="str">
            <v>DEU</v>
          </cell>
          <cell r="K232" t="str">
            <v>EU Europe</v>
          </cell>
          <cell r="L232" t="str">
            <v>EMEA</v>
          </cell>
          <cell r="M232">
            <v>38656.638888888891</v>
          </cell>
          <cell r="N232" t="str">
            <v>Announced/filed</v>
          </cell>
          <cell r="O232" t="str">
            <v>Developer</v>
          </cell>
          <cell r="P232">
            <v>1E-8</v>
          </cell>
          <cell r="Q232">
            <v>0</v>
          </cell>
        </row>
        <row r="233">
          <cell r="A233" t="str">
            <v>MA</v>
          </cell>
          <cell r="B233">
            <v>521</v>
          </cell>
          <cell r="C233">
            <v>1</v>
          </cell>
          <cell r="D233">
            <v>2157</v>
          </cell>
          <cell r="E233" t="str">
            <v>Solara AG</v>
          </cell>
          <cell r="F233" t="str">
            <v>New energy</v>
          </cell>
          <cell r="G233" t="str">
            <v>Solar</v>
          </cell>
          <cell r="I233" t="str">
            <v>Germany</v>
          </cell>
          <cell r="J233" t="str">
            <v>DEU</v>
          </cell>
          <cell r="K233" t="str">
            <v>EU Europe</v>
          </cell>
          <cell r="L233" t="str">
            <v>EMEA</v>
          </cell>
          <cell r="M233">
            <v>38729.561805555553</v>
          </cell>
          <cell r="N233" t="str">
            <v>Completed</v>
          </cell>
          <cell r="O233" t="str">
            <v>Service Company</v>
          </cell>
          <cell r="P233">
            <v>13.14</v>
          </cell>
          <cell r="Q233">
            <v>0</v>
          </cell>
        </row>
        <row r="234">
          <cell r="A234" t="str">
            <v>MA</v>
          </cell>
          <cell r="B234">
            <v>522</v>
          </cell>
          <cell r="C234">
            <v>1</v>
          </cell>
          <cell r="D234">
            <v>5741</v>
          </cell>
          <cell r="E234" t="str">
            <v>SEAS-NVE</v>
          </cell>
          <cell r="F234" t="str">
            <v>New energy</v>
          </cell>
          <cell r="G234" t="str">
            <v>Wind</v>
          </cell>
          <cell r="I234" t="str">
            <v>Denmark</v>
          </cell>
          <cell r="J234" t="str">
            <v>DNK</v>
          </cell>
          <cell r="K234" t="str">
            <v>EU Europe</v>
          </cell>
          <cell r="L234" t="str">
            <v>EMEA</v>
          </cell>
          <cell r="M234">
            <v>37689</v>
          </cell>
          <cell r="N234" t="str">
            <v>Completed</v>
          </cell>
          <cell r="O234" t="str">
            <v>Developer</v>
          </cell>
          <cell r="P234">
            <v>0</v>
          </cell>
          <cell r="Q234">
            <v>0</v>
          </cell>
        </row>
        <row r="235">
          <cell r="A235" t="str">
            <v>MA</v>
          </cell>
          <cell r="B235">
            <v>523</v>
          </cell>
          <cell r="C235">
            <v>1</v>
          </cell>
          <cell r="D235">
            <v>11227</v>
          </cell>
          <cell r="E235" t="str">
            <v>Hydroelectric company in BaoDing, Hebei, China</v>
          </cell>
          <cell r="F235" t="str">
            <v>New energy</v>
          </cell>
          <cell r="G235" t="str">
            <v>Mini-Hydro</v>
          </cell>
          <cell r="H235" t="str">
            <v>Hebei Prefecture</v>
          </cell>
          <cell r="I235" t="str">
            <v>China</v>
          </cell>
          <cell r="J235" t="str">
            <v>CHN</v>
          </cell>
          <cell r="K235" t="str">
            <v>Asia</v>
          </cell>
          <cell r="L235" t="str">
            <v>ASOC</v>
          </cell>
          <cell r="M235">
            <v>38671.720138888886</v>
          </cell>
          <cell r="N235" t="str">
            <v>In active planning</v>
          </cell>
        </row>
        <row r="236">
          <cell r="A236" t="str">
            <v>MA</v>
          </cell>
          <cell r="B236">
            <v>524</v>
          </cell>
          <cell r="C236">
            <v>1</v>
          </cell>
          <cell r="D236">
            <v>11228</v>
          </cell>
          <cell r="E236" t="str">
            <v>Connect Renewable Energy Inc</v>
          </cell>
          <cell r="F236" t="str">
            <v>New energy</v>
          </cell>
          <cell r="G236" t="str">
            <v>Solar</v>
          </cell>
          <cell r="H236" t="str">
            <v>California</v>
          </cell>
          <cell r="I236" t="str">
            <v>United States</v>
          </cell>
          <cell r="J236" t="str">
            <v>USA</v>
          </cell>
          <cell r="K236" t="str">
            <v>North America &amp; Carribean</v>
          </cell>
          <cell r="L236" t="str">
            <v>AMER</v>
          </cell>
          <cell r="M236">
            <v>38667.749305555553</v>
          </cell>
          <cell r="N236" t="str">
            <v>Completed</v>
          </cell>
          <cell r="O236" t="str">
            <v>Technology Developer</v>
          </cell>
          <cell r="P236">
            <v>13</v>
          </cell>
        </row>
        <row r="237">
          <cell r="A237" t="str">
            <v>MA</v>
          </cell>
          <cell r="B237">
            <v>525</v>
          </cell>
          <cell r="C237">
            <v>1</v>
          </cell>
          <cell r="D237">
            <v>11235</v>
          </cell>
          <cell r="E237" t="str">
            <v>Cinergy Renovables Ibericas, S.L. (CRISL)</v>
          </cell>
          <cell r="F237" t="str">
            <v>New energy</v>
          </cell>
          <cell r="G237" t="str">
            <v>Wind</v>
          </cell>
          <cell r="I237" t="str">
            <v>Spain</v>
          </cell>
          <cell r="J237" t="str">
            <v>ESP</v>
          </cell>
          <cell r="K237" t="str">
            <v>EU Europe</v>
          </cell>
          <cell r="L237" t="str">
            <v>EMEA</v>
          </cell>
          <cell r="M237">
            <v>37559</v>
          </cell>
          <cell r="N237" t="str">
            <v>Completed</v>
          </cell>
          <cell r="O237" t="str">
            <v>Developer</v>
          </cell>
          <cell r="P237">
            <v>0</v>
          </cell>
          <cell r="Q237">
            <v>0</v>
          </cell>
        </row>
        <row r="238">
          <cell r="A238" t="str">
            <v>MA</v>
          </cell>
          <cell r="B238">
            <v>526</v>
          </cell>
          <cell r="C238">
            <v>1</v>
          </cell>
          <cell r="D238">
            <v>7270</v>
          </cell>
          <cell r="E238" t="str">
            <v>US BioEnergy Corp</v>
          </cell>
          <cell r="F238" t="str">
            <v>New energy</v>
          </cell>
          <cell r="G238" t="str">
            <v>Biofuels</v>
          </cell>
          <cell r="H238" t="str">
            <v>South Dakota</v>
          </cell>
          <cell r="I238" t="str">
            <v>United States</v>
          </cell>
          <cell r="J238" t="str">
            <v>USA</v>
          </cell>
          <cell r="K238" t="str">
            <v>North America &amp; Carribean</v>
          </cell>
          <cell r="L238" t="str">
            <v>AMER</v>
          </cell>
          <cell r="M238">
            <v>38673.518055555556</v>
          </cell>
          <cell r="N238" t="str">
            <v>Completed</v>
          </cell>
          <cell r="O238" t="str">
            <v>Bio-refining</v>
          </cell>
          <cell r="P238">
            <v>35</v>
          </cell>
          <cell r="Q238">
            <v>0</v>
          </cell>
        </row>
        <row r="239">
          <cell r="A239" t="str">
            <v>MA</v>
          </cell>
          <cell r="B239">
            <v>527</v>
          </cell>
          <cell r="C239">
            <v>1</v>
          </cell>
          <cell r="D239">
            <v>11066</v>
          </cell>
          <cell r="E239" t="str">
            <v>Fortus Construct S.A.</v>
          </cell>
          <cell r="F239" t="str">
            <v>New energy</v>
          </cell>
          <cell r="G239" t="str">
            <v>Efficiency: Demand Side</v>
          </cell>
          <cell r="I239" t="str">
            <v>Romania</v>
          </cell>
          <cell r="J239" t="str">
            <v>ROM</v>
          </cell>
          <cell r="K239" t="str">
            <v>EU Europe</v>
          </cell>
          <cell r="L239" t="str">
            <v>EMEA</v>
          </cell>
          <cell r="M239">
            <v>38609</v>
          </cell>
          <cell r="N239" t="str">
            <v>Postponed/cancelled</v>
          </cell>
          <cell r="O239" t="str">
            <v>Equipment Manufacturer</v>
          </cell>
          <cell r="P239">
            <v>0</v>
          </cell>
          <cell r="Q239">
            <v>0</v>
          </cell>
        </row>
        <row r="240">
          <cell r="A240" t="str">
            <v>MA</v>
          </cell>
          <cell r="B240">
            <v>528</v>
          </cell>
          <cell r="C240">
            <v>1</v>
          </cell>
          <cell r="D240">
            <v>11291</v>
          </cell>
          <cell r="E240" t="str">
            <v>SE Project Srl</v>
          </cell>
          <cell r="F240" t="str">
            <v>New energy</v>
          </cell>
          <cell r="G240" t="str">
            <v>Solar</v>
          </cell>
          <cell r="I240" t="str">
            <v>Italy</v>
          </cell>
          <cell r="J240" t="str">
            <v>ITA</v>
          </cell>
          <cell r="K240" t="str">
            <v>EU Europe</v>
          </cell>
          <cell r="L240" t="str">
            <v>EMEA</v>
          </cell>
          <cell r="M240">
            <v>38718.67291666667</v>
          </cell>
          <cell r="N240" t="str">
            <v>Completed</v>
          </cell>
          <cell r="O240" t="str">
            <v>Equipment Manufacturer</v>
          </cell>
          <cell r="P240">
            <v>15.6</v>
          </cell>
          <cell r="Q240">
            <v>0</v>
          </cell>
        </row>
        <row r="241">
          <cell r="A241" t="str">
            <v>MA</v>
          </cell>
          <cell r="B241">
            <v>529</v>
          </cell>
          <cell r="C241">
            <v>1</v>
          </cell>
          <cell r="D241">
            <v>11298</v>
          </cell>
          <cell r="E241" t="str">
            <v>Windblade Power Corp</v>
          </cell>
          <cell r="F241" t="str">
            <v>New energy</v>
          </cell>
          <cell r="G241" t="str">
            <v>Wind</v>
          </cell>
          <cell r="H241" t="str">
            <v>Nevada</v>
          </cell>
          <cell r="I241" t="str">
            <v>United States</v>
          </cell>
          <cell r="J241" t="str">
            <v>USA</v>
          </cell>
          <cell r="K241" t="str">
            <v>North America &amp; Carribean</v>
          </cell>
          <cell r="L241" t="str">
            <v>AMER</v>
          </cell>
          <cell r="M241">
            <v>38807</v>
          </cell>
          <cell r="N241" t="str">
            <v>Postponed/cancelled</v>
          </cell>
          <cell r="O241" t="str">
            <v>Developer</v>
          </cell>
        </row>
        <row r="242">
          <cell r="A242" t="str">
            <v>MA</v>
          </cell>
          <cell r="B242">
            <v>530</v>
          </cell>
          <cell r="C242">
            <v>1</v>
          </cell>
          <cell r="D242">
            <v>10953</v>
          </cell>
          <cell r="E242" t="str">
            <v>Desarrollos Eolicos SA (DESA)</v>
          </cell>
          <cell r="F242" t="str">
            <v>New energy</v>
          </cell>
          <cell r="G242" t="str">
            <v>Wind</v>
          </cell>
          <cell r="I242" t="str">
            <v>Spain</v>
          </cell>
          <cell r="J242" t="str">
            <v>ESP</v>
          </cell>
          <cell r="K242" t="str">
            <v>EU Europe</v>
          </cell>
          <cell r="L242" t="str">
            <v>EMEA</v>
          </cell>
          <cell r="M242">
            <v>37194</v>
          </cell>
          <cell r="N242" t="str">
            <v>Completed</v>
          </cell>
          <cell r="O242" t="str">
            <v>Developer</v>
          </cell>
          <cell r="P242">
            <v>153.6</v>
          </cell>
          <cell r="Q242">
            <v>0</v>
          </cell>
        </row>
        <row r="243">
          <cell r="A243" t="str">
            <v>MA</v>
          </cell>
          <cell r="B243">
            <v>531</v>
          </cell>
          <cell r="C243">
            <v>1</v>
          </cell>
          <cell r="D243">
            <v>11370</v>
          </cell>
          <cell r="E243" t="str">
            <v>SunJoi Solar Inc</v>
          </cell>
          <cell r="F243" t="str">
            <v>New energy</v>
          </cell>
          <cell r="G243" t="str">
            <v>Solar</v>
          </cell>
          <cell r="I243" t="str">
            <v>United States</v>
          </cell>
          <cell r="J243" t="str">
            <v>USA</v>
          </cell>
          <cell r="K243" t="str">
            <v>North America &amp; Carribean</v>
          </cell>
          <cell r="L243" t="str">
            <v>AMER</v>
          </cell>
          <cell r="M243">
            <v>38681.477083333331</v>
          </cell>
          <cell r="N243" t="str">
            <v>Announced/filed</v>
          </cell>
        </row>
        <row r="244">
          <cell r="A244" t="str">
            <v>MA</v>
          </cell>
          <cell r="B244">
            <v>532</v>
          </cell>
          <cell r="C244">
            <v>1</v>
          </cell>
          <cell r="D244">
            <v>11374</v>
          </cell>
          <cell r="E244" t="str">
            <v>Ashworths Products Ltd</v>
          </cell>
          <cell r="F244" t="str">
            <v>New energy</v>
          </cell>
          <cell r="G244" t="str">
            <v>Biofuels</v>
          </cell>
          <cell r="I244" t="str">
            <v>United Kingdom</v>
          </cell>
          <cell r="J244" t="str">
            <v>GBR</v>
          </cell>
          <cell r="K244" t="str">
            <v>EU Europe</v>
          </cell>
          <cell r="L244" t="str">
            <v>EMEA</v>
          </cell>
          <cell r="M244">
            <v>38677.481249999997</v>
          </cell>
          <cell r="N244" t="str">
            <v>Announced/filed</v>
          </cell>
        </row>
        <row r="245">
          <cell r="A245" t="str">
            <v>MA</v>
          </cell>
          <cell r="B245">
            <v>533</v>
          </cell>
          <cell r="C245">
            <v>1</v>
          </cell>
          <cell r="D245">
            <v>9609</v>
          </cell>
          <cell r="E245" t="str">
            <v>Leader Wind Corp</v>
          </cell>
          <cell r="F245" t="str">
            <v>New energy</v>
          </cell>
          <cell r="G245" t="str">
            <v>Wind</v>
          </cell>
          <cell r="H245" t="str">
            <v>Ontario</v>
          </cell>
          <cell r="I245" t="str">
            <v>Canada</v>
          </cell>
          <cell r="J245" t="str">
            <v>CAN</v>
          </cell>
          <cell r="K245" t="str">
            <v>North America &amp; Carribean</v>
          </cell>
          <cell r="L245" t="str">
            <v>AMER</v>
          </cell>
          <cell r="M245">
            <v>38586.541666666664</v>
          </cell>
          <cell r="N245" t="str">
            <v>Completed</v>
          </cell>
          <cell r="O245" t="str">
            <v>Developer</v>
          </cell>
          <cell r="P245">
            <v>14.7</v>
          </cell>
          <cell r="Q245">
            <v>0</v>
          </cell>
        </row>
        <row r="246">
          <cell r="A246" t="str">
            <v>MA</v>
          </cell>
          <cell r="B246">
            <v>534</v>
          </cell>
          <cell r="C246">
            <v>1</v>
          </cell>
          <cell r="D246">
            <v>11412</v>
          </cell>
          <cell r="E246" t="str">
            <v>Distribution Drive</v>
          </cell>
          <cell r="F246" t="str">
            <v>New energy</v>
          </cell>
          <cell r="G246" t="str">
            <v>Biofuels</v>
          </cell>
          <cell r="H246" t="str">
            <v>Texas</v>
          </cell>
          <cell r="I246" t="str">
            <v>United States</v>
          </cell>
          <cell r="J246" t="str">
            <v>USA</v>
          </cell>
          <cell r="K246" t="str">
            <v>North America &amp; Carribean</v>
          </cell>
          <cell r="L246" t="str">
            <v>AMER</v>
          </cell>
          <cell r="M246">
            <v>38685.503472222219</v>
          </cell>
          <cell r="N246" t="str">
            <v>Completed</v>
          </cell>
          <cell r="O246" t="str">
            <v>Service Company</v>
          </cell>
          <cell r="P246">
            <v>0</v>
          </cell>
          <cell r="Q246">
            <v>0</v>
          </cell>
        </row>
        <row r="247">
          <cell r="A247" t="str">
            <v>MA</v>
          </cell>
          <cell r="B247">
            <v>536</v>
          </cell>
          <cell r="C247">
            <v>1</v>
          </cell>
          <cell r="D247">
            <v>11423</v>
          </cell>
          <cell r="E247" t="str">
            <v>Global Renewable Energy Partners Pty Ltd. (GREP)</v>
          </cell>
          <cell r="F247" t="str">
            <v>New energy</v>
          </cell>
          <cell r="G247" t="str">
            <v>Wind</v>
          </cell>
          <cell r="I247" t="str">
            <v>Australia</v>
          </cell>
          <cell r="J247" t="str">
            <v>AUS</v>
          </cell>
          <cell r="K247" t="str">
            <v>Oceania</v>
          </cell>
          <cell r="L247" t="str">
            <v>ASOC</v>
          </cell>
          <cell r="M247">
            <v>37966</v>
          </cell>
          <cell r="N247" t="str">
            <v>Completed</v>
          </cell>
          <cell r="O247" t="str">
            <v>Developer</v>
          </cell>
          <cell r="P247">
            <v>0</v>
          </cell>
          <cell r="Q247">
            <v>0</v>
          </cell>
        </row>
        <row r="248">
          <cell r="A248" t="str">
            <v>MA</v>
          </cell>
          <cell r="B248">
            <v>538</v>
          </cell>
          <cell r="C248">
            <v>1</v>
          </cell>
          <cell r="D248">
            <v>8129</v>
          </cell>
          <cell r="E248" t="str">
            <v>NEPC India Ltd</v>
          </cell>
          <cell r="F248" t="str">
            <v>New energy</v>
          </cell>
          <cell r="G248" t="str">
            <v>Wind</v>
          </cell>
          <cell r="I248" t="str">
            <v>India</v>
          </cell>
          <cell r="J248" t="str">
            <v>IND</v>
          </cell>
          <cell r="K248" t="str">
            <v>Asia</v>
          </cell>
          <cell r="L248" t="str">
            <v>ASOC</v>
          </cell>
          <cell r="M248">
            <v>38643</v>
          </cell>
          <cell r="N248" t="str">
            <v>Postponed/cancelled</v>
          </cell>
          <cell r="O248" t="str">
            <v>Equipment Manufacturer</v>
          </cell>
          <cell r="P248">
            <v>34.299999999999997</v>
          </cell>
          <cell r="Q248">
            <v>0</v>
          </cell>
        </row>
        <row r="249">
          <cell r="A249" t="str">
            <v>MA</v>
          </cell>
          <cell r="B249">
            <v>539</v>
          </cell>
          <cell r="C249">
            <v>1</v>
          </cell>
          <cell r="D249">
            <v>11485</v>
          </cell>
          <cell r="E249" t="str">
            <v>Scanline</v>
          </cell>
          <cell r="F249" t="str">
            <v>New energy</v>
          </cell>
          <cell r="G249" t="str">
            <v>Biofuels</v>
          </cell>
          <cell r="H249" t="str">
            <v>New South Wales</v>
          </cell>
          <cell r="I249" t="str">
            <v>Australia</v>
          </cell>
          <cell r="J249" t="str">
            <v>AUS</v>
          </cell>
          <cell r="K249" t="str">
            <v>Oceania</v>
          </cell>
          <cell r="L249" t="str">
            <v>ASOC</v>
          </cell>
          <cell r="M249">
            <v>38692.464583333334</v>
          </cell>
          <cell r="N249" t="str">
            <v>Announced/filed</v>
          </cell>
          <cell r="O249" t="str">
            <v>Bio-refining</v>
          </cell>
          <cell r="P249">
            <v>3.1</v>
          </cell>
        </row>
        <row r="250">
          <cell r="A250" t="str">
            <v>MA</v>
          </cell>
          <cell r="B250">
            <v>542</v>
          </cell>
          <cell r="C250">
            <v>1</v>
          </cell>
          <cell r="D250">
            <v>9492</v>
          </cell>
          <cell r="E250" t="str">
            <v>Piller Power Systems GmbH</v>
          </cell>
          <cell r="F250" t="str">
            <v>New energy</v>
          </cell>
          <cell r="G250" t="str">
            <v>Power Storage</v>
          </cell>
          <cell r="I250" t="str">
            <v>Germany</v>
          </cell>
          <cell r="J250" t="str">
            <v>DEU</v>
          </cell>
          <cell r="K250" t="str">
            <v>EU Europe</v>
          </cell>
          <cell r="L250" t="str">
            <v>EMEA</v>
          </cell>
          <cell r="M250">
            <v>38333.495138888888</v>
          </cell>
          <cell r="N250" t="str">
            <v>Completed</v>
          </cell>
          <cell r="O250" t="str">
            <v>Equipment Manufacturer</v>
          </cell>
          <cell r="P250">
            <v>0</v>
          </cell>
          <cell r="Q250">
            <v>0</v>
          </cell>
        </row>
        <row r="251">
          <cell r="A251" t="str">
            <v>MA</v>
          </cell>
          <cell r="B251">
            <v>544</v>
          </cell>
          <cell r="C251">
            <v>1</v>
          </cell>
          <cell r="D251">
            <v>2116</v>
          </cell>
          <cell r="E251" t="str">
            <v>Biofuels Corporation Plc</v>
          </cell>
          <cell r="F251" t="str">
            <v>New energy</v>
          </cell>
          <cell r="G251" t="str">
            <v>Biofuels</v>
          </cell>
          <cell r="I251" t="str">
            <v>United Kingdom</v>
          </cell>
          <cell r="J251" t="str">
            <v>GBR</v>
          </cell>
          <cell r="K251" t="str">
            <v>EU Europe</v>
          </cell>
          <cell r="L251" t="str">
            <v>EMEA</v>
          </cell>
          <cell r="M251">
            <v>38692.504166666666</v>
          </cell>
          <cell r="N251" t="str">
            <v>Postponed/cancelled</v>
          </cell>
        </row>
        <row r="252">
          <cell r="A252" t="str">
            <v>MA</v>
          </cell>
          <cell r="B252">
            <v>547</v>
          </cell>
          <cell r="C252">
            <v>1</v>
          </cell>
          <cell r="D252">
            <v>11681</v>
          </cell>
          <cell r="E252" t="str">
            <v>American Geothermal Systems</v>
          </cell>
          <cell r="F252" t="str">
            <v>New energy</v>
          </cell>
          <cell r="G252" t="str">
            <v>Geothermal</v>
          </cell>
          <cell r="H252" t="str">
            <v>Texas</v>
          </cell>
          <cell r="I252" t="str">
            <v>United States</v>
          </cell>
          <cell r="J252" t="str">
            <v>USA</v>
          </cell>
          <cell r="K252" t="str">
            <v>North America &amp; Carribean</v>
          </cell>
          <cell r="L252" t="str">
            <v>AMER</v>
          </cell>
          <cell r="M252">
            <v>38702.722916666666</v>
          </cell>
          <cell r="N252" t="str">
            <v>Completed</v>
          </cell>
          <cell r="O252" t="str">
            <v>Service Company</v>
          </cell>
          <cell r="P252">
            <v>0</v>
          </cell>
          <cell r="Q252">
            <v>0</v>
          </cell>
        </row>
        <row r="253">
          <cell r="A253" t="str">
            <v>MA</v>
          </cell>
          <cell r="B253">
            <v>549</v>
          </cell>
          <cell r="C253">
            <v>1</v>
          </cell>
          <cell r="D253">
            <v>11513</v>
          </cell>
          <cell r="E253" t="str">
            <v>EnEV-AIR GmbH</v>
          </cell>
          <cell r="F253" t="str">
            <v>New energy</v>
          </cell>
          <cell r="G253" t="str">
            <v>Efficiency: Demand Side</v>
          </cell>
          <cell r="I253" t="str">
            <v>Germany</v>
          </cell>
          <cell r="J253" t="str">
            <v>DEU</v>
          </cell>
          <cell r="K253" t="str">
            <v>EU Europe</v>
          </cell>
          <cell r="L253" t="str">
            <v>EMEA</v>
          </cell>
          <cell r="M253">
            <v>38685.575694444444</v>
          </cell>
          <cell r="N253" t="str">
            <v>Completed</v>
          </cell>
          <cell r="O253" t="str">
            <v>Developer</v>
          </cell>
          <cell r="P253">
            <v>0.76</v>
          </cell>
          <cell r="Q253">
            <v>0</v>
          </cell>
        </row>
        <row r="254">
          <cell r="A254" t="str">
            <v>MA</v>
          </cell>
          <cell r="B254">
            <v>550</v>
          </cell>
          <cell r="C254">
            <v>1</v>
          </cell>
          <cell r="D254">
            <v>12255</v>
          </cell>
          <cell r="E254" t="str">
            <v>EU Energy, Inc</v>
          </cell>
          <cell r="F254" t="str">
            <v>New energy</v>
          </cell>
          <cell r="G254" t="str">
            <v>Wind</v>
          </cell>
          <cell r="I254" t="str">
            <v>United States</v>
          </cell>
          <cell r="J254" t="str">
            <v>USA</v>
          </cell>
          <cell r="K254" t="str">
            <v>North America &amp; Carribean</v>
          </cell>
          <cell r="L254" t="str">
            <v>AMER</v>
          </cell>
          <cell r="M254">
            <v>38705.758333333331</v>
          </cell>
          <cell r="N254" t="str">
            <v>Postponed/cancelled</v>
          </cell>
          <cell r="O254" t="str">
            <v>Equipment Manufacturer</v>
          </cell>
          <cell r="P254">
            <v>5</v>
          </cell>
          <cell r="Q254">
            <v>0</v>
          </cell>
        </row>
        <row r="255">
          <cell r="A255" t="str">
            <v>MA</v>
          </cell>
          <cell r="B255">
            <v>551</v>
          </cell>
          <cell r="C255">
            <v>1</v>
          </cell>
          <cell r="D255">
            <v>969</v>
          </cell>
          <cell r="E255" t="str">
            <v>DeWind GmbH</v>
          </cell>
          <cell r="F255" t="str">
            <v>New energy</v>
          </cell>
          <cell r="G255" t="str">
            <v>Wind</v>
          </cell>
          <cell r="I255" t="str">
            <v>Germany</v>
          </cell>
          <cell r="J255" t="str">
            <v>DEU</v>
          </cell>
          <cell r="K255" t="str">
            <v>EU Europe</v>
          </cell>
          <cell r="L255" t="str">
            <v>EMEA</v>
          </cell>
          <cell r="M255">
            <v>38538.786111111112</v>
          </cell>
          <cell r="N255" t="str">
            <v>Completed</v>
          </cell>
          <cell r="O255" t="str">
            <v>Equipment Manufacturer</v>
          </cell>
          <cell r="P255">
            <v>0.1</v>
          </cell>
          <cell r="Q255">
            <v>0</v>
          </cell>
        </row>
        <row r="256">
          <cell r="A256" t="str">
            <v>MA</v>
          </cell>
          <cell r="B256">
            <v>552</v>
          </cell>
          <cell r="C256">
            <v>1</v>
          </cell>
          <cell r="D256">
            <v>2764</v>
          </cell>
          <cell r="E256" t="str">
            <v>FPL Group Inc</v>
          </cell>
          <cell r="F256" t="str">
            <v>Non-core</v>
          </cell>
          <cell r="G256" t="str">
            <v>Wind</v>
          </cell>
          <cell r="H256" t="str">
            <v>Florida</v>
          </cell>
          <cell r="I256" t="str">
            <v>United States</v>
          </cell>
          <cell r="J256" t="str">
            <v>USA</v>
          </cell>
          <cell r="K256" t="str">
            <v>North America &amp; Carribean</v>
          </cell>
          <cell r="L256" t="str">
            <v>AMER</v>
          </cell>
          <cell r="M256">
            <v>38705.418055555558</v>
          </cell>
          <cell r="N256" t="str">
            <v>Postponed/cancelled</v>
          </cell>
          <cell r="O256" t="str">
            <v>Power Generator</v>
          </cell>
          <cell r="P256">
            <v>11000</v>
          </cell>
          <cell r="Q256">
            <v>0</v>
          </cell>
        </row>
        <row r="257">
          <cell r="A257" t="str">
            <v>MA</v>
          </cell>
          <cell r="B257">
            <v>556</v>
          </cell>
          <cell r="C257">
            <v>1</v>
          </cell>
          <cell r="D257">
            <v>11762</v>
          </cell>
          <cell r="E257" t="str">
            <v>Renewable Generation Inc</v>
          </cell>
          <cell r="F257" t="str">
            <v>New energy</v>
          </cell>
          <cell r="G257" t="str">
            <v>Wind</v>
          </cell>
          <cell r="H257" t="str">
            <v>Texas</v>
          </cell>
          <cell r="I257" t="str">
            <v>United States</v>
          </cell>
          <cell r="J257" t="str">
            <v>USA</v>
          </cell>
          <cell r="K257" t="str">
            <v>North America &amp; Carribean</v>
          </cell>
          <cell r="L257" t="str">
            <v>AMER</v>
          </cell>
          <cell r="M257">
            <v>38695</v>
          </cell>
          <cell r="N257" t="str">
            <v>Completed</v>
          </cell>
          <cell r="O257" t="str">
            <v>Developer</v>
          </cell>
          <cell r="P257">
            <v>0</v>
          </cell>
          <cell r="Q257">
            <v>0</v>
          </cell>
        </row>
        <row r="258">
          <cell r="A258" t="str">
            <v>MA</v>
          </cell>
          <cell r="B258">
            <v>558</v>
          </cell>
          <cell r="C258">
            <v>1</v>
          </cell>
          <cell r="D258">
            <v>11790</v>
          </cell>
          <cell r="E258" t="str">
            <v>New Vision Technologies Inc</v>
          </cell>
          <cell r="F258" t="str">
            <v>New energy</v>
          </cell>
          <cell r="G258" t="str">
            <v>Solar</v>
          </cell>
          <cell r="H258" t="str">
            <v>California</v>
          </cell>
          <cell r="I258" t="str">
            <v>United States</v>
          </cell>
          <cell r="J258" t="str">
            <v>USA</v>
          </cell>
          <cell r="K258" t="str">
            <v>North America &amp; Carribean</v>
          </cell>
          <cell r="L258" t="str">
            <v>AMER</v>
          </cell>
          <cell r="M258">
            <v>38709.462500000001</v>
          </cell>
          <cell r="N258" t="str">
            <v>In active planning</v>
          </cell>
        </row>
        <row r="259">
          <cell r="A259" t="str">
            <v>MA</v>
          </cell>
          <cell r="B259">
            <v>559</v>
          </cell>
          <cell r="D259">
            <v>12200</v>
          </cell>
          <cell r="E259" t="str">
            <v>ETA Energie Tecnologiche Ambiente Srl</v>
          </cell>
          <cell r="F259" t="str">
            <v>New energy</v>
          </cell>
          <cell r="G259" t="str">
            <v>Biomass &amp; Waste</v>
          </cell>
          <cell r="I259" t="str">
            <v>Italy</v>
          </cell>
          <cell r="J259" t="str">
            <v>ITA</v>
          </cell>
          <cell r="K259" t="str">
            <v>EU Europe</v>
          </cell>
          <cell r="L259" t="str">
            <v>EMEA</v>
          </cell>
          <cell r="M259">
            <v>38700</v>
          </cell>
          <cell r="N259" t="str">
            <v>Completed</v>
          </cell>
          <cell r="O259" t="str">
            <v>Developer</v>
          </cell>
          <cell r="P259">
            <v>8.1999999999999993</v>
          </cell>
          <cell r="Q259">
            <v>0</v>
          </cell>
        </row>
        <row r="260">
          <cell r="A260" t="str">
            <v>MA</v>
          </cell>
          <cell r="B260">
            <v>562</v>
          </cell>
          <cell r="C260">
            <v>1</v>
          </cell>
          <cell r="D260">
            <v>11754</v>
          </cell>
          <cell r="E260" t="str">
            <v>CompMess GmbH &amp; Co</v>
          </cell>
          <cell r="F260" t="str">
            <v>Non-core</v>
          </cell>
          <cell r="G260" t="str">
            <v>Efficiency: Demand Side</v>
          </cell>
          <cell r="I260" t="str">
            <v>Germany</v>
          </cell>
          <cell r="J260" t="str">
            <v>DEU</v>
          </cell>
          <cell r="K260" t="str">
            <v>EU Europe</v>
          </cell>
          <cell r="L260" t="str">
            <v>EMEA</v>
          </cell>
          <cell r="M260">
            <v>38915.522222222222</v>
          </cell>
          <cell r="N260" t="str">
            <v>Completed</v>
          </cell>
        </row>
        <row r="261">
          <cell r="A261" t="str">
            <v>MA</v>
          </cell>
          <cell r="B261">
            <v>563</v>
          </cell>
          <cell r="C261">
            <v>1</v>
          </cell>
          <cell r="D261">
            <v>318</v>
          </cell>
          <cell r="E261" t="str">
            <v>Sulzer Hexis Ltd</v>
          </cell>
          <cell r="F261" t="str">
            <v>New energy</v>
          </cell>
          <cell r="G261" t="str">
            <v>Fuel Cells</v>
          </cell>
          <cell r="I261" t="str">
            <v>Switzerland</v>
          </cell>
          <cell r="J261" t="str">
            <v>CHE</v>
          </cell>
          <cell r="K261" t="str">
            <v>Non-EU Europe</v>
          </cell>
          <cell r="L261" t="str">
            <v>EMEA</v>
          </cell>
          <cell r="M261">
            <v>38718</v>
          </cell>
          <cell r="N261" t="str">
            <v>Completed</v>
          </cell>
          <cell r="O261" t="str">
            <v>Technology Developer</v>
          </cell>
        </row>
        <row r="262">
          <cell r="A262" t="str">
            <v>MA</v>
          </cell>
          <cell r="B262">
            <v>564</v>
          </cell>
          <cell r="C262">
            <v>1</v>
          </cell>
          <cell r="D262">
            <v>8136</v>
          </cell>
          <cell r="E262" t="str">
            <v>SCR-Tech</v>
          </cell>
          <cell r="F262" t="str">
            <v>New energy</v>
          </cell>
          <cell r="G262" t="str">
            <v>Efficiency: Supply Side</v>
          </cell>
          <cell r="H262" t="str">
            <v>North Carolina</v>
          </cell>
          <cell r="I262" t="str">
            <v>United States</v>
          </cell>
          <cell r="J262" t="str">
            <v>USA</v>
          </cell>
          <cell r="K262" t="str">
            <v>North America &amp; Carribean</v>
          </cell>
          <cell r="L262" t="str">
            <v>AMER</v>
          </cell>
          <cell r="M262">
            <v>38022.628472222219</v>
          </cell>
          <cell r="N262" t="str">
            <v>Completed</v>
          </cell>
          <cell r="O262" t="str">
            <v>Technology Developer</v>
          </cell>
          <cell r="P262">
            <v>11.5</v>
          </cell>
          <cell r="Q262">
            <v>0</v>
          </cell>
        </row>
        <row r="263">
          <cell r="A263" t="str">
            <v>MA</v>
          </cell>
          <cell r="B263">
            <v>565</v>
          </cell>
          <cell r="C263">
            <v>1</v>
          </cell>
          <cell r="D263">
            <v>11808</v>
          </cell>
          <cell r="E263" t="str">
            <v>Powerdirect Australia</v>
          </cell>
          <cell r="F263" t="str">
            <v>Non-core</v>
          </cell>
          <cell r="G263" t="str">
            <v>Biomass &amp; Waste</v>
          </cell>
          <cell r="H263" t="str">
            <v>Queensland</v>
          </cell>
          <cell r="I263" t="str">
            <v>Australia</v>
          </cell>
          <cell r="J263" t="str">
            <v>AUS</v>
          </cell>
          <cell r="K263" t="str">
            <v>Oceania</v>
          </cell>
          <cell r="L263" t="str">
            <v>ASOC</v>
          </cell>
          <cell r="M263">
            <v>38709.075694444444</v>
          </cell>
          <cell r="N263" t="str">
            <v>Announced/filed</v>
          </cell>
          <cell r="P263">
            <v>103</v>
          </cell>
        </row>
        <row r="264">
          <cell r="A264" t="str">
            <v>MA</v>
          </cell>
          <cell r="B264">
            <v>567</v>
          </cell>
          <cell r="C264">
            <v>1</v>
          </cell>
          <cell r="D264">
            <v>11663</v>
          </cell>
          <cell r="E264" t="str">
            <v>Empresa Eléctrica Guaracachi (EGSA)</v>
          </cell>
          <cell r="F264" t="str">
            <v>Non-core</v>
          </cell>
          <cell r="G264" t="str">
            <v>Biomass &amp; Waste</v>
          </cell>
          <cell r="I264" t="str">
            <v>Bolivia</v>
          </cell>
          <cell r="J264" t="str">
            <v>BOL</v>
          </cell>
          <cell r="K264" t="str">
            <v>Central &amp; South America</v>
          </cell>
          <cell r="L264" t="str">
            <v>AMER</v>
          </cell>
          <cell r="M264">
            <v>38699.759722222225</v>
          </cell>
          <cell r="N264" t="str">
            <v>Completed</v>
          </cell>
          <cell r="P264">
            <v>35</v>
          </cell>
        </row>
        <row r="265">
          <cell r="A265" t="str">
            <v>MA</v>
          </cell>
          <cell r="B265">
            <v>568</v>
          </cell>
          <cell r="C265">
            <v>1</v>
          </cell>
          <cell r="D265">
            <v>11850</v>
          </cell>
          <cell r="E265" t="str">
            <v>IJM Biofuel Sdn Bhd</v>
          </cell>
          <cell r="F265" t="str">
            <v>New energy</v>
          </cell>
          <cell r="G265" t="str">
            <v>Biofuels</v>
          </cell>
          <cell r="I265" t="str">
            <v>Malaysia</v>
          </cell>
          <cell r="J265" t="str">
            <v>MYS</v>
          </cell>
          <cell r="K265" t="str">
            <v>Asia</v>
          </cell>
          <cell r="L265" t="str">
            <v>ASOC</v>
          </cell>
          <cell r="M265">
            <v>38720.777083333334</v>
          </cell>
          <cell r="N265" t="str">
            <v>Completed</v>
          </cell>
          <cell r="O265" t="str">
            <v>Bio-refining</v>
          </cell>
          <cell r="P265">
            <v>4.9999999999999998E-7</v>
          </cell>
          <cell r="Q265">
            <v>0</v>
          </cell>
        </row>
        <row r="266">
          <cell r="A266" t="str">
            <v>MA</v>
          </cell>
          <cell r="B266">
            <v>569</v>
          </cell>
          <cell r="C266">
            <v>1</v>
          </cell>
          <cell r="D266">
            <v>11889</v>
          </cell>
          <cell r="E266" t="str">
            <v>GiraSolar Inc (formerly GiraSolar BV)</v>
          </cell>
          <cell r="F266" t="str">
            <v>New energy</v>
          </cell>
          <cell r="G266" t="str">
            <v>Solar</v>
          </cell>
          <cell r="I266" t="str">
            <v>Netherlands</v>
          </cell>
          <cell r="J266" t="str">
            <v>NLD</v>
          </cell>
          <cell r="K266" t="str">
            <v>EU Europe</v>
          </cell>
          <cell r="L266" t="str">
            <v>EMEA</v>
          </cell>
          <cell r="M266">
            <v>38723.725694444445</v>
          </cell>
          <cell r="N266" t="str">
            <v>Postponed/cancelled</v>
          </cell>
          <cell r="P266">
            <v>4.4000000000000004</v>
          </cell>
        </row>
        <row r="267">
          <cell r="A267" t="str">
            <v>MA</v>
          </cell>
          <cell r="B267">
            <v>570</v>
          </cell>
          <cell r="C267">
            <v>1</v>
          </cell>
          <cell r="D267">
            <v>11944</v>
          </cell>
          <cell r="E267" t="str">
            <v>Naturener Eólica SAU</v>
          </cell>
          <cell r="F267" t="str">
            <v>New energy</v>
          </cell>
          <cell r="G267" t="str">
            <v>Wind</v>
          </cell>
          <cell r="I267" t="str">
            <v>Spain</v>
          </cell>
          <cell r="J267" t="str">
            <v>ESP</v>
          </cell>
          <cell r="K267" t="str">
            <v>EU Europe</v>
          </cell>
          <cell r="L267" t="str">
            <v>EMEA</v>
          </cell>
          <cell r="M267">
            <v>38726.855555555558</v>
          </cell>
          <cell r="N267" t="str">
            <v>Completed</v>
          </cell>
          <cell r="O267" t="str">
            <v>Developer</v>
          </cell>
          <cell r="P267">
            <v>31.2</v>
          </cell>
          <cell r="Q267">
            <v>0</v>
          </cell>
        </row>
        <row r="268">
          <cell r="A268" t="str">
            <v>MA</v>
          </cell>
          <cell r="B268">
            <v>571</v>
          </cell>
          <cell r="C268">
            <v>1</v>
          </cell>
          <cell r="D268">
            <v>11932</v>
          </cell>
          <cell r="E268" t="str">
            <v>Earth Source Energy Inc</v>
          </cell>
          <cell r="F268" t="str">
            <v>New energy</v>
          </cell>
          <cell r="G268" t="str">
            <v>Geothermal</v>
          </cell>
          <cell r="I268" t="str">
            <v>Canada</v>
          </cell>
          <cell r="J268" t="str">
            <v>CAN</v>
          </cell>
          <cell r="K268" t="str">
            <v>North America &amp; Carribean</v>
          </cell>
          <cell r="L268" t="str">
            <v>AMER</v>
          </cell>
          <cell r="M268">
            <v>38782</v>
          </cell>
          <cell r="N268" t="str">
            <v>Completed</v>
          </cell>
          <cell r="O268" t="str">
            <v>Service Company</v>
          </cell>
          <cell r="P268">
            <v>2</v>
          </cell>
          <cell r="Q268">
            <v>0</v>
          </cell>
        </row>
        <row r="269">
          <cell r="A269" t="str">
            <v>MA</v>
          </cell>
          <cell r="B269">
            <v>573</v>
          </cell>
          <cell r="C269">
            <v>1</v>
          </cell>
          <cell r="D269">
            <v>4642</v>
          </cell>
          <cell r="E269" t="str">
            <v>Dachland GmbH</v>
          </cell>
          <cell r="F269" t="str">
            <v>New energy</v>
          </cell>
          <cell r="G269" t="str">
            <v>Solar</v>
          </cell>
          <cell r="I269" t="str">
            <v>Germany</v>
          </cell>
          <cell r="J269" t="str">
            <v>DEU</v>
          </cell>
          <cell r="K269" t="str">
            <v>EU Europe</v>
          </cell>
          <cell r="L269" t="str">
            <v>EMEA</v>
          </cell>
          <cell r="M269">
            <v>38728.565972222219</v>
          </cell>
          <cell r="N269" t="str">
            <v>Completed</v>
          </cell>
          <cell r="O269" t="str">
            <v>Service Company</v>
          </cell>
          <cell r="P269">
            <v>6</v>
          </cell>
        </row>
        <row r="270">
          <cell r="A270" t="str">
            <v>MA</v>
          </cell>
          <cell r="B270">
            <v>574</v>
          </cell>
          <cell r="C270">
            <v>1</v>
          </cell>
          <cell r="D270">
            <v>11985</v>
          </cell>
          <cell r="E270" t="str">
            <v>Ostwind technic GmbH</v>
          </cell>
          <cell r="F270" t="str">
            <v>New energy</v>
          </cell>
          <cell r="G270" t="str">
            <v>Wind</v>
          </cell>
          <cell r="I270" t="str">
            <v>Germany</v>
          </cell>
          <cell r="J270" t="str">
            <v>DEU</v>
          </cell>
          <cell r="K270" t="str">
            <v>EU Europe</v>
          </cell>
          <cell r="L270" t="str">
            <v>EMEA</v>
          </cell>
          <cell r="M270">
            <v>38718.581944444442</v>
          </cell>
          <cell r="N270" t="str">
            <v>Completed</v>
          </cell>
          <cell r="O270" t="str">
            <v>Service Company</v>
          </cell>
        </row>
        <row r="271">
          <cell r="A271" t="str">
            <v>MA</v>
          </cell>
          <cell r="B271">
            <v>575</v>
          </cell>
          <cell r="C271">
            <v>1</v>
          </cell>
          <cell r="D271">
            <v>12018</v>
          </cell>
          <cell r="E271" t="str">
            <v>Solarsquare AG</v>
          </cell>
          <cell r="F271" t="str">
            <v>New energy</v>
          </cell>
          <cell r="G271" t="str">
            <v>Solar</v>
          </cell>
          <cell r="I271" t="str">
            <v>Switzerland</v>
          </cell>
          <cell r="J271" t="str">
            <v>CHE</v>
          </cell>
          <cell r="K271" t="str">
            <v>Non-EU Europe</v>
          </cell>
          <cell r="L271" t="str">
            <v>EMEA</v>
          </cell>
          <cell r="M271">
            <v>38728.393750000003</v>
          </cell>
          <cell r="N271" t="str">
            <v>Completed</v>
          </cell>
          <cell r="O271" t="str">
            <v>Service Company</v>
          </cell>
          <cell r="P271">
            <v>24</v>
          </cell>
          <cell r="Q271">
            <v>0</v>
          </cell>
        </row>
        <row r="272">
          <cell r="A272" t="str">
            <v>MA</v>
          </cell>
          <cell r="B272">
            <v>577</v>
          </cell>
          <cell r="C272">
            <v>1</v>
          </cell>
          <cell r="D272">
            <v>4463</v>
          </cell>
          <cell r="E272" t="str">
            <v>Corporacion Eolica Cesa SA (CESA)</v>
          </cell>
          <cell r="F272" t="str">
            <v>New energy</v>
          </cell>
          <cell r="G272" t="str">
            <v>Wind</v>
          </cell>
          <cell r="I272" t="str">
            <v>Spain</v>
          </cell>
          <cell r="J272" t="str">
            <v>ESP</v>
          </cell>
          <cell r="K272" t="str">
            <v>EU Europe</v>
          </cell>
          <cell r="L272" t="str">
            <v>EMEA</v>
          </cell>
          <cell r="M272">
            <v>38741.711111111108</v>
          </cell>
          <cell r="N272" t="str">
            <v>Completed</v>
          </cell>
          <cell r="O272" t="str">
            <v>Power Generator</v>
          </cell>
          <cell r="P272">
            <v>1822</v>
          </cell>
          <cell r="Q272">
            <v>0</v>
          </cell>
        </row>
        <row r="273">
          <cell r="A273" t="str">
            <v>MA</v>
          </cell>
          <cell r="B273">
            <v>579</v>
          </cell>
          <cell r="C273">
            <v>1</v>
          </cell>
          <cell r="D273">
            <v>12072</v>
          </cell>
          <cell r="E273" t="str">
            <v>GE Hydro (formerly Kvaerner Energy A.S.)</v>
          </cell>
          <cell r="F273" t="str">
            <v>New energy</v>
          </cell>
          <cell r="G273" t="str">
            <v>Mini-Hydro</v>
          </cell>
          <cell r="I273" t="str">
            <v>Norway</v>
          </cell>
          <cell r="J273" t="str">
            <v>NOR</v>
          </cell>
          <cell r="K273" t="str">
            <v>Non-EU Europe</v>
          </cell>
          <cell r="L273" t="str">
            <v>EMEA</v>
          </cell>
          <cell r="M273">
            <v>37636.652777777781</v>
          </cell>
          <cell r="N273" t="str">
            <v>Completed</v>
          </cell>
          <cell r="O273" t="str">
            <v>Equipment Manufacturer</v>
          </cell>
          <cell r="P273">
            <v>0</v>
          </cell>
          <cell r="Q273">
            <v>0</v>
          </cell>
        </row>
        <row r="274">
          <cell r="A274" t="str">
            <v>MA</v>
          </cell>
          <cell r="B274">
            <v>580</v>
          </cell>
          <cell r="C274">
            <v>1</v>
          </cell>
          <cell r="D274">
            <v>6531</v>
          </cell>
          <cell r="E274" t="str">
            <v>Amp Resources</v>
          </cell>
          <cell r="F274" t="str">
            <v>New energy</v>
          </cell>
          <cell r="G274" t="str">
            <v>Geothermal</v>
          </cell>
          <cell r="H274" t="str">
            <v>Utah</v>
          </cell>
          <cell r="I274" t="str">
            <v>United States</v>
          </cell>
          <cell r="J274" t="str">
            <v>USA</v>
          </cell>
          <cell r="K274" t="str">
            <v>North America &amp; Carribean</v>
          </cell>
          <cell r="L274" t="str">
            <v>AMER</v>
          </cell>
          <cell r="M274">
            <v>38884</v>
          </cell>
          <cell r="N274" t="str">
            <v>Postponed/cancelled</v>
          </cell>
          <cell r="P274">
            <v>182</v>
          </cell>
        </row>
        <row r="275">
          <cell r="A275" t="str">
            <v>MA</v>
          </cell>
          <cell r="B275">
            <v>581</v>
          </cell>
          <cell r="C275">
            <v>1</v>
          </cell>
          <cell r="D275">
            <v>12106</v>
          </cell>
          <cell r="E275" t="str">
            <v>Power Air Tech, Inc.</v>
          </cell>
          <cell r="F275" t="str">
            <v>New energy</v>
          </cell>
          <cell r="G275" t="str">
            <v>Fuel Cells</v>
          </cell>
          <cell r="I275" t="str">
            <v>Australia</v>
          </cell>
          <cell r="J275" t="str">
            <v>AUS</v>
          </cell>
          <cell r="K275" t="str">
            <v>Oceania</v>
          </cell>
          <cell r="L275" t="str">
            <v>ASOC</v>
          </cell>
          <cell r="M275">
            <v>38625</v>
          </cell>
          <cell r="N275" t="str">
            <v>Completed</v>
          </cell>
          <cell r="O275" t="str">
            <v>Equipment Manufacturer</v>
          </cell>
          <cell r="P275">
            <v>14.3</v>
          </cell>
          <cell r="Q275">
            <v>0</v>
          </cell>
        </row>
        <row r="276">
          <cell r="A276" t="str">
            <v>MA</v>
          </cell>
          <cell r="B276">
            <v>582</v>
          </cell>
          <cell r="C276">
            <v>1</v>
          </cell>
          <cell r="D276">
            <v>12119</v>
          </cell>
          <cell r="E276" t="str">
            <v>EaglePicher Horizon Batteries, LLC</v>
          </cell>
          <cell r="F276" t="str">
            <v>New energy</v>
          </cell>
          <cell r="G276" t="str">
            <v>Power Storage</v>
          </cell>
          <cell r="I276" t="str">
            <v>United States</v>
          </cell>
          <cell r="J276" t="str">
            <v>USA</v>
          </cell>
          <cell r="K276" t="str">
            <v>North America &amp; Carribean</v>
          </cell>
          <cell r="L276" t="str">
            <v>AMER</v>
          </cell>
          <cell r="M276">
            <v>37956</v>
          </cell>
          <cell r="N276" t="str">
            <v>Completed</v>
          </cell>
          <cell r="O276" t="str">
            <v>Equipment Manufacturer</v>
          </cell>
          <cell r="P276">
            <v>7.5</v>
          </cell>
          <cell r="Q276">
            <v>0</v>
          </cell>
        </row>
        <row r="277">
          <cell r="A277" t="str">
            <v>MA</v>
          </cell>
          <cell r="B277">
            <v>583</v>
          </cell>
          <cell r="C277">
            <v>1</v>
          </cell>
          <cell r="D277">
            <v>12118</v>
          </cell>
          <cell r="E277" t="str">
            <v>Horizon Batteries (formerly Electrosource)</v>
          </cell>
          <cell r="F277" t="str">
            <v>New energy</v>
          </cell>
          <cell r="G277" t="str">
            <v>Power Storage</v>
          </cell>
          <cell r="H277" t="str">
            <v>Texas</v>
          </cell>
          <cell r="I277" t="str">
            <v>United States</v>
          </cell>
          <cell r="J277" t="str">
            <v>USA</v>
          </cell>
          <cell r="K277" t="str">
            <v>North America &amp; Carribean</v>
          </cell>
          <cell r="L277" t="str">
            <v>AMER</v>
          </cell>
          <cell r="M277">
            <v>37005</v>
          </cell>
          <cell r="N277" t="str">
            <v>Postponed/cancelled</v>
          </cell>
          <cell r="O277" t="str">
            <v>Equipment Manufacturer</v>
          </cell>
          <cell r="P277">
            <v>3</v>
          </cell>
          <cell r="Q277">
            <v>0</v>
          </cell>
        </row>
        <row r="278">
          <cell r="A278" t="str">
            <v>MA</v>
          </cell>
          <cell r="B278">
            <v>584</v>
          </cell>
          <cell r="C278">
            <v>1</v>
          </cell>
          <cell r="D278">
            <v>7511</v>
          </cell>
          <cell r="E278" t="str">
            <v>TH!NK Nordic AS</v>
          </cell>
          <cell r="F278" t="str">
            <v>New energy</v>
          </cell>
          <cell r="G278" t="str">
            <v>Efficiency: Supply Side</v>
          </cell>
          <cell r="I278" t="str">
            <v>Norway</v>
          </cell>
          <cell r="J278" t="str">
            <v>NOR</v>
          </cell>
          <cell r="K278" t="str">
            <v>Non-EU Europe</v>
          </cell>
          <cell r="L278" t="str">
            <v>EMEA</v>
          </cell>
          <cell r="M278">
            <v>37653</v>
          </cell>
          <cell r="N278" t="str">
            <v>Completed</v>
          </cell>
          <cell r="O278" t="str">
            <v>Developer</v>
          </cell>
          <cell r="P278">
            <v>0</v>
          </cell>
          <cell r="Q278">
            <v>0</v>
          </cell>
        </row>
        <row r="279">
          <cell r="A279" t="str">
            <v>MA</v>
          </cell>
          <cell r="B279">
            <v>585</v>
          </cell>
          <cell r="C279">
            <v>1</v>
          </cell>
          <cell r="D279">
            <v>1144</v>
          </cell>
          <cell r="E279" t="str">
            <v>Ballard Generation Systems Inc</v>
          </cell>
          <cell r="F279" t="str">
            <v>New energy</v>
          </cell>
          <cell r="G279" t="str">
            <v>Fuel Cells</v>
          </cell>
          <cell r="H279" t="str">
            <v>British Columbia</v>
          </cell>
          <cell r="I279" t="str">
            <v>Canada</v>
          </cell>
          <cell r="J279" t="str">
            <v>CAN</v>
          </cell>
          <cell r="K279" t="str">
            <v>North America &amp; Carribean</v>
          </cell>
          <cell r="L279" t="str">
            <v>AMER</v>
          </cell>
          <cell r="M279">
            <v>37237</v>
          </cell>
          <cell r="N279" t="str">
            <v>Completed</v>
          </cell>
          <cell r="O279" t="str">
            <v>Service Company</v>
          </cell>
          <cell r="P279">
            <v>35.799999999999997</v>
          </cell>
          <cell r="Q279">
            <v>0</v>
          </cell>
        </row>
        <row r="280">
          <cell r="A280" t="str">
            <v>MA</v>
          </cell>
          <cell r="B280">
            <v>586</v>
          </cell>
          <cell r="C280">
            <v>1</v>
          </cell>
          <cell r="D280">
            <v>1144</v>
          </cell>
          <cell r="E280" t="str">
            <v>Ballard Generation Systems Inc</v>
          </cell>
          <cell r="F280" t="str">
            <v>New energy</v>
          </cell>
          <cell r="G280" t="str">
            <v>Fuel Cells</v>
          </cell>
          <cell r="H280" t="str">
            <v>British Columbia</v>
          </cell>
          <cell r="I280" t="str">
            <v>Canada</v>
          </cell>
          <cell r="J280" t="str">
            <v>CAN</v>
          </cell>
          <cell r="K280" t="str">
            <v>North America &amp; Carribean</v>
          </cell>
          <cell r="L280" t="str">
            <v>AMER</v>
          </cell>
          <cell r="M280">
            <v>37746</v>
          </cell>
          <cell r="N280" t="str">
            <v>Completed</v>
          </cell>
          <cell r="O280" t="str">
            <v>Service Company</v>
          </cell>
          <cell r="P280">
            <v>29.7</v>
          </cell>
          <cell r="Q280">
            <v>0</v>
          </cell>
        </row>
        <row r="281">
          <cell r="A281" t="str">
            <v>MA</v>
          </cell>
          <cell r="B281">
            <v>587</v>
          </cell>
          <cell r="C281">
            <v>1</v>
          </cell>
          <cell r="D281">
            <v>1144</v>
          </cell>
          <cell r="E281" t="str">
            <v>Ballard Generation Systems Inc</v>
          </cell>
          <cell r="F281" t="str">
            <v>New energy</v>
          </cell>
          <cell r="G281" t="str">
            <v>Fuel Cells</v>
          </cell>
          <cell r="H281" t="str">
            <v>British Columbia</v>
          </cell>
          <cell r="I281" t="str">
            <v>Canada</v>
          </cell>
          <cell r="J281" t="str">
            <v>CAN</v>
          </cell>
          <cell r="K281" t="str">
            <v>North America &amp; Carribean</v>
          </cell>
          <cell r="L281" t="str">
            <v>AMER</v>
          </cell>
          <cell r="M281">
            <v>37608</v>
          </cell>
          <cell r="N281" t="str">
            <v>Completed</v>
          </cell>
          <cell r="O281" t="str">
            <v>Service Company</v>
          </cell>
          <cell r="P281">
            <v>37.5</v>
          </cell>
          <cell r="Q281">
            <v>0</v>
          </cell>
        </row>
        <row r="282">
          <cell r="A282" t="str">
            <v>MA</v>
          </cell>
          <cell r="B282">
            <v>588</v>
          </cell>
          <cell r="C282">
            <v>1</v>
          </cell>
          <cell r="D282">
            <v>807</v>
          </cell>
          <cell r="E282" t="str">
            <v>REpower Systems AG</v>
          </cell>
          <cell r="F282" t="str">
            <v>New energy</v>
          </cell>
          <cell r="G282" t="str">
            <v>Wind</v>
          </cell>
          <cell r="H282" t="str">
            <v>Hamburg</v>
          </cell>
          <cell r="I282" t="str">
            <v>Germany</v>
          </cell>
          <cell r="J282" t="str">
            <v>DEU</v>
          </cell>
          <cell r="K282" t="str">
            <v>EU Europe</v>
          </cell>
          <cell r="L282" t="str">
            <v>EMEA</v>
          </cell>
          <cell r="M282">
            <v>38436.71597222222</v>
          </cell>
          <cell r="N282" t="str">
            <v>Completed</v>
          </cell>
          <cell r="O282" t="str">
            <v>Equipment Manufacturer</v>
          </cell>
          <cell r="P282">
            <v>0</v>
          </cell>
          <cell r="Q282">
            <v>0</v>
          </cell>
        </row>
        <row r="283">
          <cell r="A283" t="str">
            <v>MA</v>
          </cell>
          <cell r="B283">
            <v>589</v>
          </cell>
          <cell r="C283">
            <v>1</v>
          </cell>
          <cell r="D283">
            <v>12150</v>
          </cell>
          <cell r="E283" t="str">
            <v>Emissions-Detection Technologies Inc (EDTI)</v>
          </cell>
          <cell r="F283" t="str">
            <v>New energy</v>
          </cell>
          <cell r="G283" t="str">
            <v>Efficiency: Supply Side</v>
          </cell>
          <cell r="I283" t="str">
            <v>United States</v>
          </cell>
          <cell r="J283" t="str">
            <v>USA</v>
          </cell>
          <cell r="K283" t="str">
            <v>North America &amp; Carribean</v>
          </cell>
          <cell r="L283" t="str">
            <v>AMER</v>
          </cell>
          <cell r="M283">
            <v>38743</v>
          </cell>
          <cell r="N283" t="str">
            <v>Completed</v>
          </cell>
          <cell r="O283" t="str">
            <v>Technology Developer</v>
          </cell>
        </row>
        <row r="284">
          <cell r="A284" t="str">
            <v>MA</v>
          </cell>
          <cell r="B284">
            <v>592</v>
          </cell>
          <cell r="C284">
            <v>1</v>
          </cell>
          <cell r="D284">
            <v>5956</v>
          </cell>
          <cell r="E284" t="str">
            <v>Acciona Solar Power Inc, aka Solargenix Energy LLC (formerly Duke Solar)</v>
          </cell>
          <cell r="F284" t="str">
            <v>New energy</v>
          </cell>
          <cell r="G284" t="str">
            <v>Solar</v>
          </cell>
          <cell r="H284" t="str">
            <v>North Carolina</v>
          </cell>
          <cell r="I284" t="str">
            <v>United States</v>
          </cell>
          <cell r="J284" t="str">
            <v>USA</v>
          </cell>
          <cell r="K284" t="str">
            <v>North America &amp; Carribean</v>
          </cell>
          <cell r="L284" t="str">
            <v>AMER</v>
          </cell>
          <cell r="M284">
            <v>38743</v>
          </cell>
          <cell r="N284" t="str">
            <v>Completed</v>
          </cell>
          <cell r="O284" t="str">
            <v>Equipment Manufacturer</v>
          </cell>
          <cell r="P284">
            <v>13.3</v>
          </cell>
          <cell r="Q284">
            <v>0</v>
          </cell>
        </row>
        <row r="285">
          <cell r="A285" t="str">
            <v>MA</v>
          </cell>
          <cell r="B285">
            <v>593</v>
          </cell>
          <cell r="C285">
            <v>1</v>
          </cell>
          <cell r="D285">
            <v>6199</v>
          </cell>
          <cell r="E285" t="str">
            <v>EPURON GmbH (formerly Voltwerk AG)</v>
          </cell>
          <cell r="F285" t="str">
            <v>New energy</v>
          </cell>
          <cell r="G285" t="str">
            <v>Solar</v>
          </cell>
          <cell r="I285" t="str">
            <v>Germany</v>
          </cell>
          <cell r="J285" t="str">
            <v>DEU</v>
          </cell>
          <cell r="K285" t="str">
            <v>EU Europe</v>
          </cell>
          <cell r="L285" t="str">
            <v>EMEA</v>
          </cell>
          <cell r="M285">
            <v>38331</v>
          </cell>
          <cell r="N285" t="str">
            <v>Completed</v>
          </cell>
          <cell r="O285" t="str">
            <v>Developer</v>
          </cell>
          <cell r="P285">
            <v>0</v>
          </cell>
          <cell r="Q285">
            <v>0</v>
          </cell>
        </row>
        <row r="286">
          <cell r="A286" t="str">
            <v>MA</v>
          </cell>
          <cell r="B286">
            <v>594</v>
          </cell>
          <cell r="C286">
            <v>1</v>
          </cell>
          <cell r="D286">
            <v>7073</v>
          </cell>
          <cell r="E286" t="str">
            <v>Noresco LLC</v>
          </cell>
          <cell r="F286" t="str">
            <v>New energy</v>
          </cell>
          <cell r="G286" t="str">
            <v>Efficiency: Demand Side</v>
          </cell>
          <cell r="H286" t="str">
            <v>Massachusetts</v>
          </cell>
          <cell r="I286" t="str">
            <v>United States</v>
          </cell>
          <cell r="J286" t="str">
            <v>USA</v>
          </cell>
          <cell r="K286" t="str">
            <v>North America &amp; Carribean</v>
          </cell>
          <cell r="L286" t="str">
            <v>AMER</v>
          </cell>
          <cell r="M286">
            <v>35452.470833333333</v>
          </cell>
          <cell r="N286" t="str">
            <v>Completed</v>
          </cell>
          <cell r="O286" t="str">
            <v>Service Company</v>
          </cell>
          <cell r="P286">
            <v>77</v>
          </cell>
          <cell r="Q286">
            <v>0</v>
          </cell>
        </row>
        <row r="287">
          <cell r="A287" t="str">
            <v>MA</v>
          </cell>
          <cell r="B287">
            <v>595</v>
          </cell>
          <cell r="C287">
            <v>1</v>
          </cell>
          <cell r="D287">
            <v>11782</v>
          </cell>
          <cell r="E287" t="str">
            <v>Elettroambiente SpA</v>
          </cell>
          <cell r="F287" t="str">
            <v>New energy</v>
          </cell>
          <cell r="G287" t="str">
            <v>Biomass &amp; Waste</v>
          </cell>
          <cell r="I287" t="str">
            <v>Italy</v>
          </cell>
          <cell r="J287" t="str">
            <v>ITA</v>
          </cell>
          <cell r="K287" t="str">
            <v>EU Europe</v>
          </cell>
          <cell r="L287" t="str">
            <v>EMEA</v>
          </cell>
          <cell r="M287">
            <v>37832.667361111111</v>
          </cell>
          <cell r="N287" t="str">
            <v>Completed</v>
          </cell>
          <cell r="O287" t="str">
            <v>Developer</v>
          </cell>
          <cell r="P287">
            <v>36</v>
          </cell>
          <cell r="Q287">
            <v>0</v>
          </cell>
        </row>
        <row r="288">
          <cell r="A288" t="str">
            <v>MA</v>
          </cell>
          <cell r="B288">
            <v>597</v>
          </cell>
          <cell r="C288">
            <v>1</v>
          </cell>
          <cell r="D288">
            <v>12200</v>
          </cell>
          <cell r="E288" t="str">
            <v>ETA Energie Tecnologiche Ambiente Srl</v>
          </cell>
          <cell r="F288" t="str">
            <v>New energy</v>
          </cell>
          <cell r="G288" t="str">
            <v>Biomass &amp; Waste</v>
          </cell>
          <cell r="I288" t="str">
            <v>Italy</v>
          </cell>
          <cell r="J288" t="str">
            <v>ITA</v>
          </cell>
          <cell r="K288" t="str">
            <v>EU Europe</v>
          </cell>
          <cell r="L288" t="str">
            <v>EMEA</v>
          </cell>
          <cell r="M288">
            <v>37329.40347222222</v>
          </cell>
          <cell r="N288" t="str">
            <v>Completed</v>
          </cell>
          <cell r="O288" t="str">
            <v>Service Company</v>
          </cell>
          <cell r="P288">
            <v>4.0999999999999996</v>
          </cell>
          <cell r="Q288">
            <v>0</v>
          </cell>
        </row>
        <row r="289">
          <cell r="A289" t="str">
            <v>MA</v>
          </cell>
          <cell r="B289">
            <v>598</v>
          </cell>
          <cell r="C289">
            <v>1</v>
          </cell>
          <cell r="D289">
            <v>11782</v>
          </cell>
          <cell r="E289" t="str">
            <v>Elettroambiente SpA</v>
          </cell>
          <cell r="F289" t="str">
            <v>New energy</v>
          </cell>
          <cell r="G289" t="str">
            <v>Biomass &amp; Waste</v>
          </cell>
          <cell r="I289" t="str">
            <v>Italy</v>
          </cell>
          <cell r="J289" t="str">
            <v>ITA</v>
          </cell>
          <cell r="K289" t="str">
            <v>EU Europe</v>
          </cell>
          <cell r="L289" t="str">
            <v>EMEA</v>
          </cell>
          <cell r="M289">
            <v>37643.446527777778</v>
          </cell>
          <cell r="N289" t="str">
            <v>Completed</v>
          </cell>
          <cell r="O289" t="str">
            <v>Developer</v>
          </cell>
          <cell r="P289">
            <v>18</v>
          </cell>
          <cell r="Q289">
            <v>0</v>
          </cell>
        </row>
        <row r="290">
          <cell r="A290" t="str">
            <v>MA</v>
          </cell>
          <cell r="B290">
            <v>599</v>
          </cell>
          <cell r="C290">
            <v>2</v>
          </cell>
          <cell r="D290">
            <v>12202</v>
          </cell>
          <cell r="E290" t="str">
            <v>POWERCO Spa</v>
          </cell>
          <cell r="F290" t="str">
            <v>New energy</v>
          </cell>
          <cell r="G290" t="str">
            <v>Biomass &amp; Waste</v>
          </cell>
          <cell r="I290" t="str">
            <v>Italy</v>
          </cell>
          <cell r="J290" t="str">
            <v>ITA</v>
          </cell>
          <cell r="K290" t="str">
            <v>EU Europe</v>
          </cell>
          <cell r="L290" t="str">
            <v>EMEA</v>
          </cell>
          <cell r="M290">
            <v>37091.394444444442</v>
          </cell>
          <cell r="N290" t="str">
            <v>Completed</v>
          </cell>
          <cell r="O290" t="str">
            <v>Power Generator</v>
          </cell>
          <cell r="P290">
            <v>15.3</v>
          </cell>
          <cell r="Q290">
            <v>0</v>
          </cell>
        </row>
        <row r="291">
          <cell r="A291" t="str">
            <v>MA</v>
          </cell>
          <cell r="B291">
            <v>600</v>
          </cell>
          <cell r="C291">
            <v>1</v>
          </cell>
          <cell r="D291">
            <v>11782</v>
          </cell>
          <cell r="E291" t="str">
            <v>Elettroambiente SpA</v>
          </cell>
          <cell r="F291" t="str">
            <v>New energy</v>
          </cell>
          <cell r="G291" t="str">
            <v>Biomass &amp; Waste</v>
          </cell>
          <cell r="I291" t="str">
            <v>Italy</v>
          </cell>
          <cell r="J291" t="str">
            <v>ITA</v>
          </cell>
          <cell r="K291" t="str">
            <v>EU Europe</v>
          </cell>
          <cell r="L291" t="str">
            <v>EMEA</v>
          </cell>
          <cell r="M291">
            <v>37091.458333333336</v>
          </cell>
          <cell r="N291" t="str">
            <v>Completed</v>
          </cell>
          <cell r="O291" t="str">
            <v>Developer</v>
          </cell>
          <cell r="P291">
            <v>0</v>
          </cell>
          <cell r="Q291">
            <v>0</v>
          </cell>
        </row>
        <row r="292">
          <cell r="A292" t="str">
            <v>MA</v>
          </cell>
          <cell r="B292">
            <v>602</v>
          </cell>
          <cell r="C292">
            <v>1</v>
          </cell>
          <cell r="D292">
            <v>6020</v>
          </cell>
          <cell r="E292" t="str">
            <v>SSP Technology A/S</v>
          </cell>
          <cell r="F292" t="str">
            <v>New energy</v>
          </cell>
          <cell r="G292" t="str">
            <v>Wind</v>
          </cell>
          <cell r="I292" t="str">
            <v>Denmark</v>
          </cell>
          <cell r="J292" t="str">
            <v>DNK</v>
          </cell>
          <cell r="K292" t="str">
            <v>EU Europe</v>
          </cell>
          <cell r="L292" t="str">
            <v>EMEA</v>
          </cell>
          <cell r="M292">
            <v>37769.711111111108</v>
          </cell>
          <cell r="N292" t="str">
            <v>Completed</v>
          </cell>
          <cell r="O292" t="str">
            <v>Equipment Manufacturer</v>
          </cell>
          <cell r="P292">
            <v>31.6</v>
          </cell>
          <cell r="Q292">
            <v>0</v>
          </cell>
        </row>
        <row r="293">
          <cell r="A293" t="str">
            <v>MA</v>
          </cell>
          <cell r="B293">
            <v>604</v>
          </cell>
          <cell r="C293">
            <v>1</v>
          </cell>
          <cell r="D293">
            <v>188</v>
          </cell>
          <cell r="E293" t="str">
            <v>United Bio Energy LLC</v>
          </cell>
          <cell r="F293" t="str">
            <v>New energy</v>
          </cell>
          <cell r="G293" t="str">
            <v>Biofuels</v>
          </cell>
          <cell r="H293" t="str">
            <v>Kansas</v>
          </cell>
          <cell r="I293" t="str">
            <v>United States</v>
          </cell>
          <cell r="J293" t="str">
            <v>USA</v>
          </cell>
          <cell r="K293" t="str">
            <v>North America &amp; Carribean</v>
          </cell>
          <cell r="L293" t="str">
            <v>AMER</v>
          </cell>
          <cell r="M293">
            <v>38470.702777777777</v>
          </cell>
          <cell r="N293" t="str">
            <v>Completed</v>
          </cell>
          <cell r="O293" t="str">
            <v>Service Company</v>
          </cell>
        </row>
        <row r="294">
          <cell r="A294" t="str">
            <v>MA</v>
          </cell>
          <cell r="B294">
            <v>605</v>
          </cell>
          <cell r="C294">
            <v>1</v>
          </cell>
          <cell r="D294">
            <v>12272</v>
          </cell>
          <cell r="E294" t="str">
            <v>Superior Corn Products LLC</v>
          </cell>
          <cell r="F294" t="str">
            <v>New energy</v>
          </cell>
          <cell r="G294" t="str">
            <v>Biofuels</v>
          </cell>
          <cell r="H294" t="str">
            <v>Michigan</v>
          </cell>
          <cell r="I294" t="str">
            <v>United States</v>
          </cell>
          <cell r="J294" t="str">
            <v>USA</v>
          </cell>
          <cell r="K294" t="str">
            <v>North America &amp; Carribean</v>
          </cell>
          <cell r="L294" t="str">
            <v>AMER</v>
          </cell>
          <cell r="M294">
            <v>38470.728472222225</v>
          </cell>
          <cell r="N294" t="str">
            <v>Completed</v>
          </cell>
          <cell r="O294" t="str">
            <v>Bio-refining</v>
          </cell>
          <cell r="P294">
            <v>0</v>
          </cell>
          <cell r="Q294">
            <v>0</v>
          </cell>
        </row>
        <row r="295">
          <cell r="A295" t="str">
            <v>MA</v>
          </cell>
          <cell r="B295">
            <v>611</v>
          </cell>
          <cell r="C295">
            <v>1</v>
          </cell>
          <cell r="D295">
            <v>12352</v>
          </cell>
          <cell r="E295" t="str">
            <v>Renewable Energies Development (RED) 2002</v>
          </cell>
          <cell r="F295" t="str">
            <v>New energy</v>
          </cell>
          <cell r="G295" t="str">
            <v>Solar</v>
          </cell>
          <cell r="I295" t="str">
            <v>Italy</v>
          </cell>
          <cell r="J295" t="str">
            <v>ITA</v>
          </cell>
          <cell r="K295" t="str">
            <v>EU Europe</v>
          </cell>
          <cell r="L295" t="str">
            <v>EMEA</v>
          </cell>
          <cell r="M295">
            <v>38755.740277777775</v>
          </cell>
          <cell r="N295" t="str">
            <v>Completed</v>
          </cell>
          <cell r="O295" t="str">
            <v>Service Company</v>
          </cell>
          <cell r="P295">
            <v>0</v>
          </cell>
          <cell r="Q295">
            <v>0</v>
          </cell>
        </row>
        <row r="296">
          <cell r="A296" t="str">
            <v>MA</v>
          </cell>
          <cell r="B296">
            <v>612</v>
          </cell>
          <cell r="C296">
            <v>1</v>
          </cell>
          <cell r="D296">
            <v>12367</v>
          </cell>
          <cell r="E296" t="str">
            <v>E.ON Finland Oyj (formerly Espoon Sahko Oyj)</v>
          </cell>
          <cell r="F296" t="str">
            <v>Non-core</v>
          </cell>
          <cell r="G296" t="str">
            <v>General Financial &amp; Legal Services</v>
          </cell>
          <cell r="I296" t="str">
            <v>Finland</v>
          </cell>
          <cell r="J296" t="str">
            <v>FIN</v>
          </cell>
          <cell r="K296" t="str">
            <v>EU Europe</v>
          </cell>
          <cell r="L296" t="str">
            <v>EMEA</v>
          </cell>
          <cell r="M296">
            <v>38895</v>
          </cell>
          <cell r="N296" t="str">
            <v>Completed</v>
          </cell>
          <cell r="P296">
            <v>953.3</v>
          </cell>
        </row>
        <row r="297">
          <cell r="A297" t="str">
            <v>MA</v>
          </cell>
          <cell r="B297">
            <v>613</v>
          </cell>
          <cell r="C297">
            <v>1</v>
          </cell>
          <cell r="D297">
            <v>6280</v>
          </cell>
          <cell r="E297" t="str">
            <v>Solarparc AG (Former WindWelt AG)</v>
          </cell>
          <cell r="F297" t="str">
            <v>New energy</v>
          </cell>
          <cell r="G297" t="str">
            <v>Solar</v>
          </cell>
          <cell r="I297" t="str">
            <v>Germany</v>
          </cell>
          <cell r="J297" t="str">
            <v>DEU</v>
          </cell>
          <cell r="K297" t="str">
            <v>EU Europe</v>
          </cell>
          <cell r="L297" t="str">
            <v>EMEA</v>
          </cell>
          <cell r="M297">
            <v>38755.432638888888</v>
          </cell>
          <cell r="N297" t="str">
            <v>Completed</v>
          </cell>
          <cell r="O297" t="str">
            <v>Developer</v>
          </cell>
          <cell r="P297">
            <v>115</v>
          </cell>
          <cell r="Q297">
            <v>0</v>
          </cell>
        </row>
        <row r="298">
          <cell r="A298" t="str">
            <v>MA</v>
          </cell>
          <cell r="B298">
            <v>616</v>
          </cell>
          <cell r="C298">
            <v>1</v>
          </cell>
          <cell r="D298">
            <v>5636</v>
          </cell>
          <cell r="E298" t="str">
            <v>Southern Hydro</v>
          </cell>
          <cell r="F298" t="str">
            <v>New energy</v>
          </cell>
          <cell r="G298" t="str">
            <v>Mini-Hydro</v>
          </cell>
          <cell r="H298" t="str">
            <v>Victoria</v>
          </cell>
          <cell r="I298" t="str">
            <v>Australia</v>
          </cell>
          <cell r="J298" t="str">
            <v>AUS</v>
          </cell>
          <cell r="K298" t="str">
            <v>Oceania</v>
          </cell>
          <cell r="L298" t="str">
            <v>ASOC</v>
          </cell>
          <cell r="M298">
            <v>37741.734027777777</v>
          </cell>
          <cell r="N298" t="str">
            <v>Completed</v>
          </cell>
          <cell r="O298" t="str">
            <v>Developer</v>
          </cell>
          <cell r="P298">
            <v>460</v>
          </cell>
          <cell r="Q298">
            <v>0</v>
          </cell>
        </row>
        <row r="299">
          <cell r="A299" t="str">
            <v>MA</v>
          </cell>
          <cell r="B299">
            <v>617</v>
          </cell>
          <cell r="C299">
            <v>1</v>
          </cell>
          <cell r="D299">
            <v>12345</v>
          </cell>
          <cell r="E299" t="str">
            <v>Sentry Power LLC</v>
          </cell>
          <cell r="F299" t="str">
            <v>New energy</v>
          </cell>
          <cell r="G299" t="str">
            <v>Power Storage</v>
          </cell>
          <cell r="H299" t="str">
            <v>Delaware</v>
          </cell>
          <cell r="I299" t="str">
            <v>United States</v>
          </cell>
          <cell r="J299" t="str">
            <v>USA</v>
          </cell>
          <cell r="K299" t="str">
            <v>North America &amp; Carribean</v>
          </cell>
          <cell r="L299" t="str">
            <v>AMER</v>
          </cell>
          <cell r="M299">
            <v>38854.518750000003</v>
          </cell>
          <cell r="N299" t="str">
            <v>Completed</v>
          </cell>
          <cell r="O299" t="str">
            <v>Service Company</v>
          </cell>
          <cell r="P299">
            <v>1.2</v>
          </cell>
          <cell r="Q299">
            <v>0</v>
          </cell>
        </row>
        <row r="300">
          <cell r="A300" t="str">
            <v>MA</v>
          </cell>
          <cell r="B300">
            <v>620</v>
          </cell>
          <cell r="C300">
            <v>1</v>
          </cell>
          <cell r="D300">
            <v>4373</v>
          </cell>
          <cell r="E300" t="str">
            <v>Able New Energy Co Ltd</v>
          </cell>
          <cell r="F300" t="str">
            <v>New energy</v>
          </cell>
          <cell r="G300" t="str">
            <v>Power Storage</v>
          </cell>
          <cell r="H300" t="str">
            <v>Guangdong Prefecture</v>
          </cell>
          <cell r="I300" t="str">
            <v>China</v>
          </cell>
          <cell r="J300" t="str">
            <v>CHN</v>
          </cell>
          <cell r="K300" t="str">
            <v>Asia</v>
          </cell>
          <cell r="L300" t="str">
            <v>ASOC</v>
          </cell>
          <cell r="M300">
            <v>38860.736111111109</v>
          </cell>
          <cell r="N300" t="str">
            <v>Completed</v>
          </cell>
          <cell r="O300" t="str">
            <v>Equipment Manufacturer</v>
          </cell>
          <cell r="P300">
            <v>4.2</v>
          </cell>
          <cell r="Q300">
            <v>0</v>
          </cell>
        </row>
        <row r="301">
          <cell r="A301" t="str">
            <v>MA</v>
          </cell>
          <cell r="B301">
            <v>622</v>
          </cell>
          <cell r="C301">
            <v>1</v>
          </cell>
          <cell r="D301">
            <v>827</v>
          </cell>
          <cell r="E301" t="str">
            <v>MP Western Properties (formerly Fuel Cell Technologies Corporation)</v>
          </cell>
          <cell r="F301" t="str">
            <v>New energy</v>
          </cell>
          <cell r="G301" t="str">
            <v>Fuel Cells</v>
          </cell>
          <cell r="H301" t="str">
            <v>Ontario</v>
          </cell>
          <cell r="I301" t="str">
            <v>Canada</v>
          </cell>
          <cell r="J301" t="str">
            <v>CAN</v>
          </cell>
          <cell r="K301" t="str">
            <v>North America &amp; Carribean</v>
          </cell>
          <cell r="L301" t="str">
            <v>AMER</v>
          </cell>
          <cell r="M301">
            <v>38808</v>
          </cell>
          <cell r="N301" t="str">
            <v>Completed</v>
          </cell>
          <cell r="O301" t="str">
            <v>Technology Developer</v>
          </cell>
          <cell r="P301">
            <v>1.4</v>
          </cell>
        </row>
        <row r="302">
          <cell r="A302" t="str">
            <v>MA</v>
          </cell>
          <cell r="B302">
            <v>623</v>
          </cell>
          <cell r="C302">
            <v>1</v>
          </cell>
          <cell r="D302">
            <v>12430</v>
          </cell>
          <cell r="E302" t="str">
            <v>Grupo Corona</v>
          </cell>
          <cell r="F302" t="str">
            <v>New energy</v>
          </cell>
          <cell r="G302" t="str">
            <v>Biofuels</v>
          </cell>
          <cell r="I302" t="str">
            <v>Brazil</v>
          </cell>
          <cell r="J302" t="str">
            <v>BRA</v>
          </cell>
          <cell r="K302" t="str">
            <v>Central &amp; South America</v>
          </cell>
          <cell r="L302" t="str">
            <v>AMER</v>
          </cell>
          <cell r="M302">
            <v>38756.495138888888</v>
          </cell>
          <cell r="N302" t="str">
            <v>Completed</v>
          </cell>
          <cell r="O302" t="str">
            <v>Bio-refining</v>
          </cell>
          <cell r="P302">
            <v>183</v>
          </cell>
          <cell r="Q302">
            <v>0</v>
          </cell>
        </row>
        <row r="303">
          <cell r="A303" t="str">
            <v>MA</v>
          </cell>
          <cell r="B303">
            <v>626</v>
          </cell>
          <cell r="C303">
            <v>1</v>
          </cell>
          <cell r="D303">
            <v>11945</v>
          </cell>
          <cell r="E303" t="str">
            <v>Camco International Austria AG (formerly Camco AG)</v>
          </cell>
          <cell r="F303" t="str">
            <v>New energy</v>
          </cell>
          <cell r="G303" t="str">
            <v>Carbon Markets</v>
          </cell>
          <cell r="I303" t="str">
            <v>Austria</v>
          </cell>
          <cell r="J303" t="str">
            <v>AUT</v>
          </cell>
          <cell r="K303" t="str">
            <v>EU Europe</v>
          </cell>
          <cell r="L303" t="str">
            <v>EMEA</v>
          </cell>
          <cell r="M303">
            <v>38764.73541666667</v>
          </cell>
          <cell r="N303" t="str">
            <v>Completed</v>
          </cell>
          <cell r="O303" t="str">
            <v>Service Company</v>
          </cell>
        </row>
        <row r="304">
          <cell r="A304" t="str">
            <v>MA</v>
          </cell>
          <cell r="B304">
            <v>629</v>
          </cell>
          <cell r="C304">
            <v>1</v>
          </cell>
          <cell r="D304">
            <v>12528</v>
          </cell>
          <cell r="E304" t="str">
            <v>Gecko Energy Technologies Inc</v>
          </cell>
          <cell r="F304" t="str">
            <v>New energy</v>
          </cell>
          <cell r="G304" t="str">
            <v>Fuel Cells</v>
          </cell>
          <cell r="H304" t="str">
            <v>New Jersey</v>
          </cell>
          <cell r="I304" t="str">
            <v>United States</v>
          </cell>
          <cell r="J304" t="str">
            <v>USA</v>
          </cell>
          <cell r="K304" t="str">
            <v>North America &amp; Carribean</v>
          </cell>
          <cell r="L304" t="str">
            <v>AMER</v>
          </cell>
          <cell r="M304">
            <v>38764.40625</v>
          </cell>
          <cell r="N304" t="str">
            <v>Completed</v>
          </cell>
          <cell r="O304" t="str">
            <v>Technology Developer</v>
          </cell>
          <cell r="P304">
            <v>1</v>
          </cell>
        </row>
        <row r="305">
          <cell r="A305" t="str">
            <v>MA</v>
          </cell>
          <cell r="B305">
            <v>632</v>
          </cell>
          <cell r="C305">
            <v>2</v>
          </cell>
          <cell r="D305">
            <v>12602</v>
          </cell>
          <cell r="E305" t="str">
            <v>Infinivent</v>
          </cell>
          <cell r="F305" t="str">
            <v>New energy</v>
          </cell>
          <cell r="G305" t="str">
            <v>Wind</v>
          </cell>
          <cell r="I305" t="str">
            <v>France</v>
          </cell>
          <cell r="J305" t="str">
            <v>FRA</v>
          </cell>
          <cell r="K305" t="str">
            <v>EU Europe</v>
          </cell>
          <cell r="L305" t="str">
            <v>EMEA</v>
          </cell>
          <cell r="M305">
            <v>38705.727083333331</v>
          </cell>
          <cell r="N305" t="str">
            <v>Completed</v>
          </cell>
          <cell r="O305" t="str">
            <v>Developer</v>
          </cell>
          <cell r="P305">
            <v>38.4</v>
          </cell>
          <cell r="Q305">
            <v>0</v>
          </cell>
        </row>
        <row r="306">
          <cell r="A306" t="str">
            <v>MA</v>
          </cell>
          <cell r="B306">
            <v>633</v>
          </cell>
          <cell r="C306">
            <v>1</v>
          </cell>
          <cell r="D306">
            <v>917</v>
          </cell>
          <cell r="E306" t="str">
            <v>EnergieKontor AG</v>
          </cell>
          <cell r="F306" t="str">
            <v>New energy</v>
          </cell>
          <cell r="G306" t="str">
            <v>Wind</v>
          </cell>
          <cell r="H306" t="str">
            <v>Bremen</v>
          </cell>
          <cell r="I306" t="str">
            <v>Germany</v>
          </cell>
          <cell r="J306" t="str">
            <v>DEU</v>
          </cell>
          <cell r="K306" t="str">
            <v>EU Europe</v>
          </cell>
          <cell r="L306" t="str">
            <v>EMEA</v>
          </cell>
          <cell r="M306">
            <v>38769.410416666666</v>
          </cell>
          <cell r="N306" t="str">
            <v>Completed</v>
          </cell>
          <cell r="O306" t="str">
            <v>Power Generator</v>
          </cell>
          <cell r="P306">
            <v>4.7</v>
          </cell>
          <cell r="Q306">
            <v>0</v>
          </cell>
        </row>
        <row r="307">
          <cell r="A307" t="str">
            <v>MA</v>
          </cell>
          <cell r="B307">
            <v>634</v>
          </cell>
          <cell r="C307">
            <v>1</v>
          </cell>
          <cell r="D307">
            <v>12610</v>
          </cell>
          <cell r="E307" t="str">
            <v>e3 GmbH</v>
          </cell>
          <cell r="F307" t="str">
            <v>New energy</v>
          </cell>
          <cell r="G307" t="str">
            <v>Wind</v>
          </cell>
          <cell r="I307" t="str">
            <v>Germany</v>
          </cell>
          <cell r="J307" t="str">
            <v>DEU</v>
          </cell>
          <cell r="K307" t="str">
            <v>EU Europe</v>
          </cell>
          <cell r="L307" t="str">
            <v>EMEA</v>
          </cell>
          <cell r="M307">
            <v>37622.480555555558</v>
          </cell>
          <cell r="N307" t="str">
            <v>Completed</v>
          </cell>
          <cell r="O307" t="str">
            <v>Developer</v>
          </cell>
          <cell r="P307">
            <v>0</v>
          </cell>
          <cell r="Q307">
            <v>0</v>
          </cell>
        </row>
        <row r="308">
          <cell r="A308" t="str">
            <v>MA</v>
          </cell>
          <cell r="B308">
            <v>635</v>
          </cell>
          <cell r="C308">
            <v>1</v>
          </cell>
          <cell r="D308">
            <v>12618</v>
          </cell>
          <cell r="E308" t="str">
            <v>Sinia XXI</v>
          </cell>
          <cell r="F308" t="str">
            <v>New energy</v>
          </cell>
          <cell r="G308" t="str">
            <v>Wind</v>
          </cell>
          <cell r="I308" t="str">
            <v>Spain</v>
          </cell>
          <cell r="J308" t="str">
            <v>ESP</v>
          </cell>
          <cell r="K308" t="str">
            <v>EU Europe</v>
          </cell>
          <cell r="L308" t="str">
            <v>EMEA</v>
          </cell>
          <cell r="M308">
            <v>38099.652083333334</v>
          </cell>
          <cell r="N308" t="str">
            <v>Completed</v>
          </cell>
          <cell r="O308" t="str">
            <v>Power Generator</v>
          </cell>
          <cell r="P308">
            <v>0</v>
          </cell>
          <cell r="Q308">
            <v>0</v>
          </cell>
        </row>
        <row r="309">
          <cell r="A309" t="str">
            <v>MA</v>
          </cell>
          <cell r="B309">
            <v>636</v>
          </cell>
          <cell r="D309">
            <v>6749</v>
          </cell>
          <cell r="E309" t="str">
            <v>Navitas Technologies Ltd (formerly SRE Controls)</v>
          </cell>
          <cell r="F309" t="str">
            <v>New energy</v>
          </cell>
          <cell r="G309" t="str">
            <v>Efficiency: Demand Side</v>
          </cell>
          <cell r="H309" t="str">
            <v>Ontario</v>
          </cell>
          <cell r="I309" t="str">
            <v>Canada</v>
          </cell>
          <cell r="J309" t="str">
            <v>CAN</v>
          </cell>
          <cell r="K309" t="str">
            <v>North America &amp; Carribean</v>
          </cell>
          <cell r="L309" t="str">
            <v>AMER</v>
          </cell>
          <cell r="M309">
            <v>38101.681250000001</v>
          </cell>
          <cell r="N309" t="str">
            <v>Completed</v>
          </cell>
          <cell r="O309" t="str">
            <v>Technology Developer</v>
          </cell>
          <cell r="P309">
            <v>0</v>
          </cell>
          <cell r="Q309">
            <v>0</v>
          </cell>
        </row>
        <row r="310">
          <cell r="A310" t="str">
            <v>MA</v>
          </cell>
          <cell r="B310">
            <v>637</v>
          </cell>
          <cell r="C310">
            <v>1</v>
          </cell>
          <cell r="D310">
            <v>6680</v>
          </cell>
          <cell r="E310" t="str">
            <v>Ventura</v>
          </cell>
          <cell r="F310" t="str">
            <v>New energy</v>
          </cell>
          <cell r="G310" t="str">
            <v>Wind</v>
          </cell>
          <cell r="I310" t="str">
            <v>France</v>
          </cell>
          <cell r="J310" t="str">
            <v>FRA</v>
          </cell>
          <cell r="K310" t="str">
            <v>EU Europe</v>
          </cell>
          <cell r="L310" t="str">
            <v>EMEA</v>
          </cell>
          <cell r="M310">
            <v>37621</v>
          </cell>
          <cell r="N310" t="str">
            <v>Completed</v>
          </cell>
          <cell r="O310" t="str">
            <v>Service Company</v>
          </cell>
        </row>
        <row r="311">
          <cell r="A311" t="str">
            <v>MA</v>
          </cell>
          <cell r="B311">
            <v>642</v>
          </cell>
          <cell r="C311">
            <v>1</v>
          </cell>
          <cell r="D311">
            <v>12638</v>
          </cell>
          <cell r="E311" t="str">
            <v>Modular Energy Devices, Inc. (ModEnergy)</v>
          </cell>
          <cell r="F311" t="str">
            <v>New energy</v>
          </cell>
          <cell r="G311" t="str">
            <v>Power Storage</v>
          </cell>
          <cell r="H311" t="str">
            <v>Rhode Island</v>
          </cell>
          <cell r="I311" t="str">
            <v>United States</v>
          </cell>
          <cell r="J311" t="str">
            <v>USA</v>
          </cell>
          <cell r="K311" t="str">
            <v>North America &amp; Carribean</v>
          </cell>
          <cell r="L311" t="str">
            <v>AMER</v>
          </cell>
          <cell r="M311">
            <v>38771.477777777778</v>
          </cell>
          <cell r="N311" t="str">
            <v>Completed</v>
          </cell>
          <cell r="O311" t="str">
            <v>Technology Developer</v>
          </cell>
        </row>
        <row r="312">
          <cell r="A312" t="str">
            <v>MA</v>
          </cell>
          <cell r="B312">
            <v>645</v>
          </cell>
          <cell r="C312">
            <v>1</v>
          </cell>
          <cell r="D312">
            <v>12651</v>
          </cell>
          <cell r="E312" t="str">
            <v>Axeon Power Limited (formerly Advanced Batteries Ltd (ABL))</v>
          </cell>
          <cell r="F312" t="str">
            <v>New energy</v>
          </cell>
          <cell r="G312" t="str">
            <v>Power Storage</v>
          </cell>
          <cell r="I312" t="str">
            <v>United Kingdom</v>
          </cell>
          <cell r="J312" t="str">
            <v>GBR</v>
          </cell>
          <cell r="K312" t="str">
            <v>EU Europe</v>
          </cell>
          <cell r="L312" t="str">
            <v>EMEA</v>
          </cell>
          <cell r="M312">
            <v>38789</v>
          </cell>
          <cell r="N312" t="str">
            <v>Completed</v>
          </cell>
          <cell r="O312" t="str">
            <v>Equipment Manufacturer</v>
          </cell>
          <cell r="P312">
            <v>2.6</v>
          </cell>
        </row>
        <row r="313">
          <cell r="A313" t="str">
            <v>MA</v>
          </cell>
          <cell r="B313">
            <v>647</v>
          </cell>
          <cell r="C313">
            <v>1</v>
          </cell>
          <cell r="D313">
            <v>12642</v>
          </cell>
          <cell r="E313" t="str">
            <v>Silicon Recycling Services Inc (SRS)</v>
          </cell>
          <cell r="F313" t="str">
            <v>New energy</v>
          </cell>
          <cell r="G313" t="str">
            <v>Solar</v>
          </cell>
          <cell r="H313" t="str">
            <v>California</v>
          </cell>
          <cell r="I313" t="str">
            <v>United States</v>
          </cell>
          <cell r="J313" t="str">
            <v>USA</v>
          </cell>
          <cell r="K313" t="str">
            <v>North America &amp; Carribean</v>
          </cell>
          <cell r="L313" t="str">
            <v>AMER</v>
          </cell>
          <cell r="M313">
            <v>38772.730555555558</v>
          </cell>
          <cell r="N313" t="str">
            <v>Completed</v>
          </cell>
          <cell r="O313" t="str">
            <v>Equipment Manufacturer</v>
          </cell>
          <cell r="P313">
            <v>120</v>
          </cell>
          <cell r="Q313">
            <v>0</v>
          </cell>
        </row>
        <row r="314">
          <cell r="A314" t="str">
            <v>MA</v>
          </cell>
          <cell r="B314">
            <v>649</v>
          </cell>
          <cell r="C314">
            <v>1</v>
          </cell>
          <cell r="D314">
            <v>12669</v>
          </cell>
          <cell r="E314" t="str">
            <v>Geräte- und Akkumulatorwerk Zwickau GmbH (GAZ)</v>
          </cell>
          <cell r="F314" t="str">
            <v>New energy</v>
          </cell>
          <cell r="G314" t="str">
            <v>Power Storage</v>
          </cell>
          <cell r="I314" t="str">
            <v>Germany</v>
          </cell>
          <cell r="J314" t="str">
            <v>DEU</v>
          </cell>
          <cell r="K314" t="str">
            <v>EU Europe</v>
          </cell>
          <cell r="L314" t="str">
            <v>EMEA</v>
          </cell>
          <cell r="M314">
            <v>38636.479861111111</v>
          </cell>
          <cell r="N314" t="str">
            <v>Completed</v>
          </cell>
          <cell r="O314" t="str">
            <v>Equipment Manufacturer</v>
          </cell>
        </row>
        <row r="315">
          <cell r="A315" t="str">
            <v>MA</v>
          </cell>
          <cell r="B315">
            <v>651</v>
          </cell>
          <cell r="C315">
            <v>1</v>
          </cell>
          <cell r="D315">
            <v>12670</v>
          </cell>
          <cell r="E315" t="str">
            <v>First National Battery (PTY) Limited (FNB Australia)</v>
          </cell>
          <cell r="F315" t="str">
            <v>New energy</v>
          </cell>
          <cell r="G315" t="str">
            <v>Power Storage</v>
          </cell>
          <cell r="I315" t="str">
            <v>Australia</v>
          </cell>
          <cell r="J315" t="str">
            <v>AUS</v>
          </cell>
          <cell r="K315" t="str">
            <v>Oceania</v>
          </cell>
          <cell r="L315" t="str">
            <v>ASOC</v>
          </cell>
          <cell r="M315">
            <v>38240.488888888889</v>
          </cell>
          <cell r="N315" t="str">
            <v>Completed</v>
          </cell>
          <cell r="O315" t="str">
            <v>Service Company</v>
          </cell>
        </row>
        <row r="316">
          <cell r="A316" t="str">
            <v>MA</v>
          </cell>
          <cell r="B316">
            <v>652</v>
          </cell>
          <cell r="C316">
            <v>1</v>
          </cell>
          <cell r="D316">
            <v>12672</v>
          </cell>
          <cell r="E316" t="str">
            <v>Mandik</v>
          </cell>
          <cell r="F316" t="str">
            <v>New energy</v>
          </cell>
          <cell r="G316" t="str">
            <v>Power Storage</v>
          </cell>
          <cell r="I316" t="str">
            <v>Czech Republic</v>
          </cell>
          <cell r="J316" t="str">
            <v>CZE</v>
          </cell>
          <cell r="K316" t="str">
            <v>EU Europe</v>
          </cell>
          <cell r="L316" t="str">
            <v>EMEA</v>
          </cell>
          <cell r="M316">
            <v>38200.501388888886</v>
          </cell>
          <cell r="N316" t="str">
            <v>Completed</v>
          </cell>
          <cell r="O316" t="str">
            <v>Equipment Manufacturer</v>
          </cell>
          <cell r="P316">
            <v>0</v>
          </cell>
          <cell r="Q316">
            <v>0</v>
          </cell>
        </row>
        <row r="317">
          <cell r="A317" t="str">
            <v>MA</v>
          </cell>
          <cell r="B317">
            <v>653</v>
          </cell>
          <cell r="C317">
            <v>1</v>
          </cell>
          <cell r="D317">
            <v>12675</v>
          </cell>
          <cell r="E317" t="str">
            <v>EnerSys Motive Power (Hawker), formerly Energy Storage Group (ESG)</v>
          </cell>
          <cell r="F317" t="str">
            <v>New energy</v>
          </cell>
          <cell r="G317" t="str">
            <v>Power Storage</v>
          </cell>
          <cell r="I317" t="str">
            <v>United Kingdom</v>
          </cell>
          <cell r="J317" t="str">
            <v>GBR</v>
          </cell>
          <cell r="K317" t="str">
            <v>EU Europe</v>
          </cell>
          <cell r="L317" t="str">
            <v>EMEA</v>
          </cell>
          <cell r="M317">
            <v>37681.525694444441</v>
          </cell>
          <cell r="N317" t="str">
            <v>Completed</v>
          </cell>
          <cell r="O317" t="str">
            <v>Equipment Manufacturer</v>
          </cell>
          <cell r="P317">
            <v>0</v>
          </cell>
          <cell r="Q317">
            <v>0</v>
          </cell>
        </row>
        <row r="318">
          <cell r="A318" t="str">
            <v>MA</v>
          </cell>
          <cell r="B318">
            <v>654</v>
          </cell>
          <cell r="C318">
            <v>1</v>
          </cell>
          <cell r="D318">
            <v>12678</v>
          </cell>
          <cell r="E318" t="str">
            <v>VARTA Automotive GmbH</v>
          </cell>
          <cell r="F318" t="str">
            <v>New energy</v>
          </cell>
          <cell r="G318" t="str">
            <v>Power Storage</v>
          </cell>
          <cell r="I318" t="str">
            <v>Germany</v>
          </cell>
          <cell r="J318" t="str">
            <v>DEU</v>
          </cell>
          <cell r="K318" t="str">
            <v>EU Europe</v>
          </cell>
          <cell r="L318" t="str">
            <v>EMEA</v>
          </cell>
          <cell r="M318">
            <v>37622.533333333333</v>
          </cell>
          <cell r="N318" t="str">
            <v>Completed</v>
          </cell>
          <cell r="O318" t="str">
            <v>Equipment Manufacturer</v>
          </cell>
          <cell r="P318">
            <v>0</v>
          </cell>
          <cell r="Q318">
            <v>0</v>
          </cell>
        </row>
        <row r="319">
          <cell r="A319" t="str">
            <v>MA</v>
          </cell>
          <cell r="B319">
            <v>655</v>
          </cell>
          <cell r="C319">
            <v>1</v>
          </cell>
          <cell r="D319">
            <v>7950</v>
          </cell>
          <cell r="E319" t="str">
            <v>Midwest Grain Processors (MGP)</v>
          </cell>
          <cell r="F319" t="str">
            <v>New energy</v>
          </cell>
          <cell r="G319" t="str">
            <v>Biofuels</v>
          </cell>
          <cell r="H319" t="str">
            <v>Iowa</v>
          </cell>
          <cell r="I319" t="str">
            <v>United States</v>
          </cell>
          <cell r="J319" t="str">
            <v>USA</v>
          </cell>
          <cell r="K319" t="str">
            <v>North America &amp; Carribean</v>
          </cell>
          <cell r="L319" t="str">
            <v>AMER</v>
          </cell>
          <cell r="M319">
            <v>38848</v>
          </cell>
          <cell r="N319" t="str">
            <v>Completed</v>
          </cell>
          <cell r="O319" t="str">
            <v>Bio-refining</v>
          </cell>
          <cell r="P319">
            <v>100</v>
          </cell>
          <cell r="Q319">
            <v>0</v>
          </cell>
        </row>
        <row r="320">
          <cell r="A320" t="str">
            <v>MA</v>
          </cell>
          <cell r="B320">
            <v>657</v>
          </cell>
          <cell r="C320">
            <v>1</v>
          </cell>
          <cell r="D320">
            <v>12279</v>
          </cell>
          <cell r="E320" t="str">
            <v>Greenergy Biofuels Limited</v>
          </cell>
          <cell r="F320" t="str">
            <v>New energy</v>
          </cell>
          <cell r="G320" t="str">
            <v>Biofuels</v>
          </cell>
          <cell r="H320" t="str">
            <v>Greater London</v>
          </cell>
          <cell r="I320" t="str">
            <v>United Kingdom</v>
          </cell>
          <cell r="J320" t="str">
            <v>GBR</v>
          </cell>
          <cell r="K320" t="str">
            <v>EU Europe</v>
          </cell>
          <cell r="L320" t="str">
            <v>EMEA</v>
          </cell>
          <cell r="M320">
            <v>38776.502083333333</v>
          </cell>
          <cell r="N320" t="str">
            <v>Completed</v>
          </cell>
          <cell r="O320" t="str">
            <v>Service Company</v>
          </cell>
          <cell r="P320">
            <v>0</v>
          </cell>
          <cell r="Q320">
            <v>0</v>
          </cell>
        </row>
        <row r="321">
          <cell r="A321" t="str">
            <v>MA</v>
          </cell>
          <cell r="B321">
            <v>658</v>
          </cell>
          <cell r="C321">
            <v>1</v>
          </cell>
          <cell r="D321">
            <v>2213</v>
          </cell>
          <cell r="E321" t="str">
            <v>DeWind Inc (formerly EU Energy Ltd)</v>
          </cell>
          <cell r="F321" t="str">
            <v>New energy</v>
          </cell>
          <cell r="G321" t="str">
            <v>Wind</v>
          </cell>
          <cell r="I321" t="str">
            <v>United Kingdom</v>
          </cell>
          <cell r="J321" t="str">
            <v>GBR</v>
          </cell>
          <cell r="K321" t="str">
            <v>EU Europe</v>
          </cell>
          <cell r="L321" t="str">
            <v>EMEA</v>
          </cell>
          <cell r="M321">
            <v>38902.515277777777</v>
          </cell>
          <cell r="N321" t="str">
            <v>Completed</v>
          </cell>
          <cell r="O321" t="str">
            <v>Equipment Manufacturer</v>
          </cell>
          <cell r="P321">
            <v>60.7</v>
          </cell>
        </row>
        <row r="322">
          <cell r="A322" t="str">
            <v>MA</v>
          </cell>
          <cell r="B322">
            <v>660</v>
          </cell>
          <cell r="C322">
            <v>1</v>
          </cell>
          <cell r="D322">
            <v>12812</v>
          </cell>
          <cell r="E322" t="str">
            <v>Xin Hua Control Engineering Co., Ltd.</v>
          </cell>
          <cell r="F322" t="str">
            <v>New energy</v>
          </cell>
          <cell r="G322" t="str">
            <v>Efficiency: Supply Side</v>
          </cell>
          <cell r="I322" t="str">
            <v>China</v>
          </cell>
          <cell r="J322" t="str">
            <v>CHN</v>
          </cell>
          <cell r="K322" t="str">
            <v>Asia</v>
          </cell>
          <cell r="L322" t="str">
            <v>ASOC</v>
          </cell>
          <cell r="M322">
            <v>38784.443055555559</v>
          </cell>
          <cell r="N322" t="str">
            <v>Completed</v>
          </cell>
          <cell r="O322" t="str">
            <v>Equipment Manufacturer</v>
          </cell>
        </row>
        <row r="323">
          <cell r="A323" t="str">
            <v>MA</v>
          </cell>
          <cell r="B323">
            <v>663</v>
          </cell>
          <cell r="C323">
            <v>1</v>
          </cell>
          <cell r="D323">
            <v>12873</v>
          </cell>
          <cell r="E323" t="str">
            <v>Windcast Group A/S</v>
          </cell>
          <cell r="F323" t="str">
            <v>New energy</v>
          </cell>
          <cell r="G323" t="str">
            <v>Wind</v>
          </cell>
          <cell r="I323" t="str">
            <v>Denmark</v>
          </cell>
          <cell r="J323" t="str">
            <v>DNK</v>
          </cell>
          <cell r="K323" t="str">
            <v>EU Europe</v>
          </cell>
          <cell r="L323" t="str">
            <v>EMEA</v>
          </cell>
          <cell r="M323">
            <v>37622.466666666667</v>
          </cell>
          <cell r="N323" t="str">
            <v>Completed</v>
          </cell>
          <cell r="O323" t="str">
            <v>Service Company</v>
          </cell>
          <cell r="P323">
            <v>0</v>
          </cell>
          <cell r="Q323">
            <v>0</v>
          </cell>
        </row>
        <row r="324">
          <cell r="A324" t="str">
            <v>MA</v>
          </cell>
          <cell r="B324">
            <v>666</v>
          </cell>
          <cell r="C324">
            <v>1</v>
          </cell>
          <cell r="D324">
            <v>3439</v>
          </cell>
          <cell r="E324" t="str">
            <v>Dermond Inc</v>
          </cell>
          <cell r="F324" t="str">
            <v>New energy</v>
          </cell>
          <cell r="G324" t="str">
            <v>Wind</v>
          </cell>
          <cell r="H324" t="str">
            <v>Michigan</v>
          </cell>
          <cell r="I324" t="str">
            <v>United States</v>
          </cell>
          <cell r="J324" t="str">
            <v>USA</v>
          </cell>
          <cell r="K324" t="str">
            <v>North America &amp; Carribean</v>
          </cell>
          <cell r="L324" t="str">
            <v>AMER</v>
          </cell>
          <cell r="M324">
            <v>37228.645833333336</v>
          </cell>
          <cell r="N324" t="str">
            <v>Completed</v>
          </cell>
          <cell r="O324" t="str">
            <v>Technology Developer</v>
          </cell>
          <cell r="P324">
            <v>0.4</v>
          </cell>
          <cell r="Q324">
            <v>0</v>
          </cell>
        </row>
        <row r="325">
          <cell r="A325" t="str">
            <v>MA</v>
          </cell>
          <cell r="B325">
            <v>667</v>
          </cell>
          <cell r="C325">
            <v>1</v>
          </cell>
          <cell r="D325">
            <v>9559</v>
          </cell>
          <cell r="E325" t="str">
            <v>Hunt Technologies Inc</v>
          </cell>
          <cell r="F325" t="str">
            <v>New energy</v>
          </cell>
          <cell r="G325" t="str">
            <v>Efficiency: Supply Side</v>
          </cell>
          <cell r="H325" t="str">
            <v>Minnesota</v>
          </cell>
          <cell r="I325" t="str">
            <v>United States</v>
          </cell>
          <cell r="J325" t="str">
            <v>USA</v>
          </cell>
          <cell r="K325" t="str">
            <v>North America &amp; Carribean</v>
          </cell>
          <cell r="L325" t="str">
            <v>AMER</v>
          </cell>
          <cell r="M325">
            <v>38779.67291666667</v>
          </cell>
          <cell r="N325" t="str">
            <v>Completed</v>
          </cell>
          <cell r="O325" t="str">
            <v>Other</v>
          </cell>
        </row>
        <row r="326">
          <cell r="A326" t="str">
            <v>MA</v>
          </cell>
          <cell r="B326">
            <v>668</v>
          </cell>
          <cell r="C326">
            <v>1</v>
          </cell>
          <cell r="D326">
            <v>12957</v>
          </cell>
          <cell r="E326" t="str">
            <v>Thenergo (formerly Theolia Benelux)</v>
          </cell>
          <cell r="F326" t="str">
            <v>New energy</v>
          </cell>
          <cell r="G326" t="str">
            <v>Biomass &amp; Waste</v>
          </cell>
          <cell r="I326" t="str">
            <v>Belgium</v>
          </cell>
          <cell r="J326" t="str">
            <v>BEL</v>
          </cell>
          <cell r="K326" t="str">
            <v>EU Europe</v>
          </cell>
          <cell r="L326" t="str">
            <v>EMEA</v>
          </cell>
          <cell r="M326">
            <v>38792</v>
          </cell>
          <cell r="N326" t="str">
            <v>Completed</v>
          </cell>
          <cell r="O326" t="str">
            <v>Developer</v>
          </cell>
          <cell r="P326">
            <v>2.6</v>
          </cell>
          <cell r="Q326">
            <v>0</v>
          </cell>
        </row>
        <row r="327">
          <cell r="A327" t="str">
            <v>MA</v>
          </cell>
          <cell r="B327">
            <v>669</v>
          </cell>
          <cell r="C327">
            <v>1</v>
          </cell>
          <cell r="D327">
            <v>9657</v>
          </cell>
          <cell r="E327" t="str">
            <v>Ethanol Africa</v>
          </cell>
          <cell r="F327" t="str">
            <v>New energy</v>
          </cell>
          <cell r="G327" t="str">
            <v>Biofuels</v>
          </cell>
          <cell r="I327" t="str">
            <v>South Africa</v>
          </cell>
          <cell r="J327" t="str">
            <v>ZAF</v>
          </cell>
          <cell r="K327" t="str">
            <v>Africa (exc N Africa)</v>
          </cell>
          <cell r="L327" t="str">
            <v>EMEA</v>
          </cell>
          <cell r="M327">
            <v>38772</v>
          </cell>
          <cell r="N327" t="str">
            <v>Completed</v>
          </cell>
          <cell r="O327" t="str">
            <v>Bio-refining</v>
          </cell>
          <cell r="P327">
            <v>0</v>
          </cell>
          <cell r="Q327">
            <v>0</v>
          </cell>
        </row>
        <row r="328">
          <cell r="A328" t="str">
            <v>MA</v>
          </cell>
          <cell r="B328">
            <v>670</v>
          </cell>
          <cell r="C328">
            <v>1</v>
          </cell>
          <cell r="D328">
            <v>6732</v>
          </cell>
          <cell r="E328" t="str">
            <v>Hansen Transmissions International NV</v>
          </cell>
          <cell r="F328" t="str">
            <v>New energy</v>
          </cell>
          <cell r="G328" t="str">
            <v>Wind</v>
          </cell>
          <cell r="I328" t="str">
            <v>Belgium</v>
          </cell>
          <cell r="J328" t="str">
            <v>BEL</v>
          </cell>
          <cell r="K328" t="str">
            <v>EU Europe</v>
          </cell>
          <cell r="L328" t="str">
            <v>EMEA</v>
          </cell>
          <cell r="M328">
            <v>38793.693055555559</v>
          </cell>
          <cell r="N328" t="str">
            <v>Completed</v>
          </cell>
          <cell r="O328" t="str">
            <v>Equipment Manufacturer</v>
          </cell>
          <cell r="P328">
            <v>565</v>
          </cell>
          <cell r="Q328">
            <v>0</v>
          </cell>
        </row>
        <row r="329">
          <cell r="A329" t="str">
            <v>MA</v>
          </cell>
          <cell r="B329">
            <v>671</v>
          </cell>
          <cell r="C329">
            <v>1</v>
          </cell>
          <cell r="D329">
            <v>13000</v>
          </cell>
          <cell r="E329" t="str">
            <v>Superior Ethanol LLC</v>
          </cell>
          <cell r="F329" t="str">
            <v>New energy</v>
          </cell>
          <cell r="G329" t="str">
            <v>Biofuels</v>
          </cell>
          <cell r="I329" t="str">
            <v>United States</v>
          </cell>
          <cell r="J329" t="str">
            <v>USA</v>
          </cell>
          <cell r="K329" t="str">
            <v>North America &amp; Carribean</v>
          </cell>
          <cell r="L329" t="str">
            <v>AMER</v>
          </cell>
          <cell r="M329">
            <v>38749.438888888886</v>
          </cell>
          <cell r="N329" t="str">
            <v>Completed</v>
          </cell>
          <cell r="O329" t="str">
            <v>Bio-refining</v>
          </cell>
          <cell r="P329">
            <v>0</v>
          </cell>
          <cell r="Q329">
            <v>0</v>
          </cell>
        </row>
        <row r="330">
          <cell r="A330" t="str">
            <v>MA</v>
          </cell>
          <cell r="B330">
            <v>672</v>
          </cell>
          <cell r="C330">
            <v>1</v>
          </cell>
          <cell r="D330">
            <v>9079</v>
          </cell>
          <cell r="E330" t="str">
            <v>Gas Recovery Systems</v>
          </cell>
          <cell r="F330" t="str">
            <v>New energy</v>
          </cell>
          <cell r="G330" t="str">
            <v>Biomass &amp; Waste</v>
          </cell>
          <cell r="H330" t="str">
            <v>California</v>
          </cell>
          <cell r="I330" t="str">
            <v>United States</v>
          </cell>
          <cell r="J330" t="str">
            <v>USA</v>
          </cell>
          <cell r="K330" t="str">
            <v>North America &amp; Carribean</v>
          </cell>
          <cell r="L330" t="str">
            <v>AMER</v>
          </cell>
          <cell r="M330">
            <v>38975.463888888888</v>
          </cell>
          <cell r="N330" t="str">
            <v>Completed</v>
          </cell>
          <cell r="O330" t="str">
            <v>Developer</v>
          </cell>
          <cell r="P330">
            <v>90</v>
          </cell>
          <cell r="Q330">
            <v>0</v>
          </cell>
        </row>
        <row r="331">
          <cell r="A331" t="str">
            <v>MA</v>
          </cell>
          <cell r="B331">
            <v>673</v>
          </cell>
          <cell r="D331">
            <v>11268</v>
          </cell>
          <cell r="E331" t="str">
            <v>China Xinjiang Sunoasis Co Ltd</v>
          </cell>
          <cell r="F331" t="str">
            <v>New energy</v>
          </cell>
          <cell r="G331" t="str">
            <v>Solar</v>
          </cell>
          <cell r="H331" t="str">
            <v>Xinjiang  Autonomous Region</v>
          </cell>
          <cell r="I331" t="str">
            <v>China</v>
          </cell>
          <cell r="J331" t="str">
            <v>CHN</v>
          </cell>
          <cell r="K331" t="str">
            <v>Asia</v>
          </cell>
          <cell r="L331" t="str">
            <v>ASOC</v>
          </cell>
          <cell r="M331">
            <v>38353.79791666667</v>
          </cell>
          <cell r="N331" t="str">
            <v>Completed</v>
          </cell>
          <cell r="O331" t="str">
            <v>Service Company</v>
          </cell>
          <cell r="P331">
            <v>0</v>
          </cell>
          <cell r="Q331">
            <v>0</v>
          </cell>
        </row>
        <row r="332">
          <cell r="A332" t="str">
            <v>MA</v>
          </cell>
          <cell r="B332">
            <v>675</v>
          </cell>
          <cell r="C332">
            <v>1</v>
          </cell>
          <cell r="D332">
            <v>13033</v>
          </cell>
          <cell r="E332" t="str">
            <v>Eden Cryogenics, LLC.  (formerly Brehon Cryogenics)</v>
          </cell>
          <cell r="F332" t="str">
            <v>New energy</v>
          </cell>
          <cell r="G332" t="str">
            <v>Hydrogen</v>
          </cell>
          <cell r="H332" t="str">
            <v>Ohio</v>
          </cell>
          <cell r="I332" t="str">
            <v>United States</v>
          </cell>
          <cell r="J332" t="str">
            <v>USA</v>
          </cell>
          <cell r="K332" t="str">
            <v>North America &amp; Carribean</v>
          </cell>
          <cell r="L332" t="str">
            <v>AMER</v>
          </cell>
          <cell r="M332">
            <v>38792.765972222223</v>
          </cell>
          <cell r="N332" t="str">
            <v>Completed</v>
          </cell>
          <cell r="O332" t="str">
            <v>Equipment Manufacturer</v>
          </cell>
        </row>
        <row r="333">
          <cell r="A333" t="str">
            <v>MA</v>
          </cell>
          <cell r="B333">
            <v>677</v>
          </cell>
          <cell r="C333">
            <v>1</v>
          </cell>
          <cell r="D333">
            <v>13076</v>
          </cell>
          <cell r="E333" t="str">
            <v>Comlube srl</v>
          </cell>
          <cell r="F333" t="str">
            <v>New energy</v>
          </cell>
          <cell r="G333" t="str">
            <v>Biofuels</v>
          </cell>
          <cell r="I333" t="str">
            <v>Italy</v>
          </cell>
          <cell r="J333" t="str">
            <v>ITA</v>
          </cell>
          <cell r="K333" t="str">
            <v>EU Europe</v>
          </cell>
          <cell r="L333" t="str">
            <v>EMEA</v>
          </cell>
          <cell r="M333">
            <v>38798.758333333331</v>
          </cell>
          <cell r="N333" t="str">
            <v>In active planning</v>
          </cell>
          <cell r="P333">
            <v>12.2</v>
          </cell>
        </row>
        <row r="334">
          <cell r="A334" t="str">
            <v>MA</v>
          </cell>
          <cell r="B334">
            <v>680</v>
          </cell>
          <cell r="C334">
            <v>1</v>
          </cell>
          <cell r="D334">
            <v>13100</v>
          </cell>
          <cell r="E334" t="str">
            <v>Ampy Metering</v>
          </cell>
          <cell r="F334" t="str">
            <v>New energy</v>
          </cell>
          <cell r="G334" t="str">
            <v>Efficiency: Demand Side</v>
          </cell>
          <cell r="I334" t="str">
            <v>United Kingdom</v>
          </cell>
          <cell r="J334" t="str">
            <v>GBR</v>
          </cell>
          <cell r="K334" t="str">
            <v>EU Europe</v>
          </cell>
          <cell r="L334" t="str">
            <v>EMEA</v>
          </cell>
          <cell r="M334">
            <v>37844</v>
          </cell>
          <cell r="N334" t="str">
            <v>Completed</v>
          </cell>
          <cell r="O334" t="str">
            <v>Equipment Manufacturer</v>
          </cell>
          <cell r="P334">
            <v>0</v>
          </cell>
          <cell r="Q334">
            <v>0</v>
          </cell>
        </row>
        <row r="335">
          <cell r="A335" t="str">
            <v>MA</v>
          </cell>
          <cell r="B335">
            <v>681</v>
          </cell>
          <cell r="C335">
            <v>1</v>
          </cell>
          <cell r="D335">
            <v>814</v>
          </cell>
          <cell r="E335" t="str">
            <v>Global Solar Energy Inc (GSE)</v>
          </cell>
          <cell r="F335" t="str">
            <v>New energy</v>
          </cell>
          <cell r="G335" t="str">
            <v>Solar</v>
          </cell>
          <cell r="H335" t="str">
            <v>Arizona</v>
          </cell>
          <cell r="I335" t="str">
            <v>United States</v>
          </cell>
          <cell r="J335" t="str">
            <v>USA</v>
          </cell>
          <cell r="K335" t="str">
            <v>North America &amp; Carribean</v>
          </cell>
          <cell r="L335" t="str">
            <v>AMER</v>
          </cell>
          <cell r="M335">
            <v>38807.557638888888</v>
          </cell>
          <cell r="N335" t="str">
            <v>Completed</v>
          </cell>
          <cell r="O335" t="str">
            <v>Equipment Manufacturer</v>
          </cell>
          <cell r="P335">
            <v>16</v>
          </cell>
          <cell r="Q335">
            <v>0</v>
          </cell>
        </row>
        <row r="336">
          <cell r="A336" t="str">
            <v>MA</v>
          </cell>
          <cell r="B336">
            <v>682</v>
          </cell>
          <cell r="C336">
            <v>1</v>
          </cell>
          <cell r="D336">
            <v>6952</v>
          </cell>
          <cell r="E336" t="str">
            <v>Wacker Chemie AG (formerly Wacker GmbH)</v>
          </cell>
          <cell r="F336" t="str">
            <v>New energy</v>
          </cell>
          <cell r="G336" t="str">
            <v>Solar</v>
          </cell>
          <cell r="I336" t="str">
            <v>Germany</v>
          </cell>
          <cell r="J336" t="str">
            <v>DEU</v>
          </cell>
          <cell r="K336" t="str">
            <v>EU Europe</v>
          </cell>
          <cell r="L336" t="str">
            <v>EMEA</v>
          </cell>
          <cell r="M336">
            <v>38565.574999999997</v>
          </cell>
          <cell r="N336" t="str">
            <v>Completed</v>
          </cell>
          <cell r="O336" t="str">
            <v>Equipment Manufacturer</v>
          </cell>
          <cell r="P336">
            <v>0</v>
          </cell>
          <cell r="Q336">
            <v>0</v>
          </cell>
        </row>
        <row r="337">
          <cell r="A337" t="str">
            <v>MA</v>
          </cell>
          <cell r="B337">
            <v>683</v>
          </cell>
          <cell r="C337">
            <v>1</v>
          </cell>
          <cell r="D337">
            <v>13112</v>
          </cell>
          <cell r="E337" t="str">
            <v>Quantum Consulting Inc</v>
          </cell>
          <cell r="F337" t="str">
            <v>New energy</v>
          </cell>
          <cell r="G337" t="str">
            <v>Efficiency: Demand Side</v>
          </cell>
          <cell r="H337" t="str">
            <v>California</v>
          </cell>
          <cell r="I337" t="str">
            <v>United States</v>
          </cell>
          <cell r="J337" t="str">
            <v>USA</v>
          </cell>
          <cell r="K337" t="str">
            <v>North America &amp; Carribean</v>
          </cell>
          <cell r="L337" t="str">
            <v>AMER</v>
          </cell>
          <cell r="M337">
            <v>38800.57916666667</v>
          </cell>
          <cell r="N337" t="str">
            <v>Completed</v>
          </cell>
          <cell r="O337" t="str">
            <v>Service Company</v>
          </cell>
          <cell r="P337">
            <v>4</v>
          </cell>
        </row>
        <row r="338">
          <cell r="A338" t="str">
            <v>MA</v>
          </cell>
          <cell r="B338">
            <v>686</v>
          </cell>
          <cell r="C338">
            <v>1</v>
          </cell>
          <cell r="D338">
            <v>266</v>
          </cell>
          <cell r="E338" t="str">
            <v>Chicago Climate Exchange (CCX)</v>
          </cell>
          <cell r="F338" t="str">
            <v>New energy</v>
          </cell>
          <cell r="G338" t="str">
            <v>Carbon Markets</v>
          </cell>
          <cell r="H338" t="str">
            <v>Illinois</v>
          </cell>
          <cell r="I338" t="str">
            <v>United States</v>
          </cell>
          <cell r="J338" t="str">
            <v>USA</v>
          </cell>
          <cell r="K338" t="str">
            <v>North America &amp; Carribean</v>
          </cell>
          <cell r="L338" t="str">
            <v>AMER</v>
          </cell>
          <cell r="M338">
            <v>38807</v>
          </cell>
          <cell r="N338" t="str">
            <v>Announced/filed</v>
          </cell>
          <cell r="O338" t="str">
            <v>Service Company</v>
          </cell>
          <cell r="P338">
            <v>50</v>
          </cell>
        </row>
        <row r="339">
          <cell r="A339" t="str">
            <v>MA</v>
          </cell>
          <cell r="B339">
            <v>688</v>
          </cell>
          <cell r="C339">
            <v>1</v>
          </cell>
          <cell r="D339">
            <v>13223</v>
          </cell>
          <cell r="E339" t="str">
            <v>Advanced Lithium Power Inc (ALP)</v>
          </cell>
          <cell r="F339" t="str">
            <v>New energy</v>
          </cell>
          <cell r="G339" t="str">
            <v>Power Storage</v>
          </cell>
          <cell r="H339" t="str">
            <v>British Columbia</v>
          </cell>
          <cell r="I339" t="str">
            <v>Canada</v>
          </cell>
          <cell r="J339" t="str">
            <v>CAN</v>
          </cell>
          <cell r="K339" t="str">
            <v>North America &amp; Carribean</v>
          </cell>
          <cell r="L339" t="str">
            <v>AMER</v>
          </cell>
          <cell r="M339">
            <v>38810.718055555553</v>
          </cell>
          <cell r="N339" t="str">
            <v>Completed</v>
          </cell>
          <cell r="O339" t="str">
            <v>Technology Developer</v>
          </cell>
        </row>
        <row r="340">
          <cell r="A340" t="str">
            <v>MA</v>
          </cell>
          <cell r="B340">
            <v>689</v>
          </cell>
          <cell r="C340">
            <v>1</v>
          </cell>
          <cell r="D340">
            <v>13222</v>
          </cell>
          <cell r="E340" t="str">
            <v>Biosource America</v>
          </cell>
          <cell r="F340" t="str">
            <v>New energy</v>
          </cell>
          <cell r="G340" t="str">
            <v>Biofuels</v>
          </cell>
          <cell r="I340" t="str">
            <v>United States</v>
          </cell>
          <cell r="J340" t="str">
            <v>USA</v>
          </cell>
          <cell r="K340" t="str">
            <v>North America &amp; Carribean</v>
          </cell>
          <cell r="L340" t="str">
            <v>AMER</v>
          </cell>
          <cell r="M340">
            <v>38807</v>
          </cell>
          <cell r="N340" t="str">
            <v>Completed</v>
          </cell>
          <cell r="O340" t="str">
            <v>Bio-refining</v>
          </cell>
        </row>
        <row r="341">
          <cell r="A341" t="str">
            <v>MA</v>
          </cell>
          <cell r="B341">
            <v>691</v>
          </cell>
          <cell r="C341">
            <v>1</v>
          </cell>
          <cell r="D341">
            <v>13323</v>
          </cell>
          <cell r="E341" t="str">
            <v>Helianthos</v>
          </cell>
          <cell r="F341" t="str">
            <v>New energy</v>
          </cell>
          <cell r="G341" t="str">
            <v>Solar</v>
          </cell>
          <cell r="I341" t="str">
            <v>Netherlands</v>
          </cell>
          <cell r="J341" t="str">
            <v>NLD</v>
          </cell>
          <cell r="K341" t="str">
            <v>EU Europe</v>
          </cell>
          <cell r="L341" t="str">
            <v>EMEA</v>
          </cell>
          <cell r="M341">
            <v>38814.506944444445</v>
          </cell>
          <cell r="N341" t="str">
            <v>Completed</v>
          </cell>
          <cell r="O341" t="str">
            <v>Technology Developer</v>
          </cell>
        </row>
        <row r="342">
          <cell r="A342" t="str">
            <v>MA</v>
          </cell>
          <cell r="B342">
            <v>692</v>
          </cell>
          <cell r="C342">
            <v>1</v>
          </cell>
          <cell r="D342">
            <v>13329</v>
          </cell>
          <cell r="E342" t="str">
            <v>Beijing Four Seasons Solar Power Technology Co Ltd</v>
          </cell>
          <cell r="F342" t="str">
            <v>New energy</v>
          </cell>
          <cell r="G342" t="str">
            <v>Solar</v>
          </cell>
          <cell r="H342" t="str">
            <v>Beijing Municipality</v>
          </cell>
          <cell r="I342" t="str">
            <v>China</v>
          </cell>
          <cell r="J342" t="str">
            <v>CHN</v>
          </cell>
          <cell r="K342" t="str">
            <v>Asia</v>
          </cell>
          <cell r="L342" t="str">
            <v>ASOC</v>
          </cell>
          <cell r="M342">
            <v>38806.634722222225</v>
          </cell>
          <cell r="N342" t="str">
            <v>Postponed/cancelled</v>
          </cell>
          <cell r="P342">
            <v>10.5</v>
          </cell>
        </row>
        <row r="343">
          <cell r="A343" t="str">
            <v>MA</v>
          </cell>
          <cell r="B343">
            <v>694</v>
          </cell>
          <cell r="C343">
            <v>1</v>
          </cell>
          <cell r="D343">
            <v>13317</v>
          </cell>
          <cell r="E343" t="str">
            <v>Syntec Biofuel Inc</v>
          </cell>
          <cell r="F343" t="str">
            <v>New energy</v>
          </cell>
          <cell r="G343" t="str">
            <v>Biofuels</v>
          </cell>
          <cell r="H343" t="str">
            <v>British Columbia</v>
          </cell>
          <cell r="I343" t="str">
            <v>Canada</v>
          </cell>
          <cell r="J343" t="str">
            <v>CAN</v>
          </cell>
          <cell r="K343" t="str">
            <v>North America &amp; Carribean</v>
          </cell>
          <cell r="L343" t="str">
            <v>AMER</v>
          </cell>
          <cell r="M343">
            <v>38974.729861111111</v>
          </cell>
          <cell r="N343" t="str">
            <v>Postponed/cancelled</v>
          </cell>
          <cell r="O343" t="str">
            <v>Technology Developer</v>
          </cell>
          <cell r="P343">
            <v>1.5</v>
          </cell>
        </row>
        <row r="344">
          <cell r="A344" t="str">
            <v>MA</v>
          </cell>
          <cell r="B344">
            <v>695</v>
          </cell>
          <cell r="C344">
            <v>1</v>
          </cell>
          <cell r="D344">
            <v>804</v>
          </cell>
          <cell r="E344" t="str">
            <v>Renewable Energy World</v>
          </cell>
          <cell r="F344" t="str">
            <v>New energy</v>
          </cell>
          <cell r="G344" t="str">
            <v>Services &amp; Support (Clean Energy)</v>
          </cell>
          <cell r="I344" t="str">
            <v>United Kingdom</v>
          </cell>
          <cell r="J344" t="str">
            <v>GBR</v>
          </cell>
          <cell r="K344" t="str">
            <v>EU Europe</v>
          </cell>
          <cell r="L344" t="str">
            <v>EMEA</v>
          </cell>
          <cell r="M344">
            <v>38814.467361111114</v>
          </cell>
          <cell r="N344" t="str">
            <v>Completed</v>
          </cell>
          <cell r="O344" t="str">
            <v>Service Company</v>
          </cell>
        </row>
        <row r="345">
          <cell r="A345" t="str">
            <v>MA</v>
          </cell>
          <cell r="B345">
            <v>696</v>
          </cell>
          <cell r="C345">
            <v>1</v>
          </cell>
          <cell r="D345">
            <v>13353</v>
          </cell>
          <cell r="E345" t="str">
            <v>VA Tech Hydro</v>
          </cell>
          <cell r="F345" t="str">
            <v>New energy</v>
          </cell>
          <cell r="G345" t="str">
            <v>Mini-Hydro</v>
          </cell>
          <cell r="I345" t="str">
            <v>Austria</v>
          </cell>
          <cell r="J345" t="str">
            <v>AUT</v>
          </cell>
          <cell r="K345" t="str">
            <v>EU Europe</v>
          </cell>
          <cell r="L345" t="str">
            <v>EMEA</v>
          </cell>
          <cell r="M345">
            <v>38923.609027777777</v>
          </cell>
          <cell r="N345" t="str">
            <v>Completed</v>
          </cell>
          <cell r="O345" t="str">
            <v>Equipment Manufacturer</v>
          </cell>
          <cell r="P345">
            <v>227</v>
          </cell>
          <cell r="Q345">
            <v>0</v>
          </cell>
        </row>
        <row r="346">
          <cell r="A346" t="str">
            <v>MA</v>
          </cell>
          <cell r="B346">
            <v>698</v>
          </cell>
          <cell r="C346">
            <v>1</v>
          </cell>
          <cell r="D346">
            <v>13376</v>
          </cell>
          <cell r="E346" t="str">
            <v>ELO Sistemas e Tecnologia Ltda</v>
          </cell>
          <cell r="F346" t="str">
            <v>New energy</v>
          </cell>
          <cell r="G346" t="str">
            <v>Efficiency: Supply Side</v>
          </cell>
          <cell r="I346" t="str">
            <v>Brazil</v>
          </cell>
          <cell r="J346" t="str">
            <v>BRA</v>
          </cell>
          <cell r="K346" t="str">
            <v>Central &amp; South America</v>
          </cell>
          <cell r="L346" t="str">
            <v>AMER</v>
          </cell>
          <cell r="M346">
            <v>38869.588194444441</v>
          </cell>
          <cell r="N346" t="str">
            <v>Completed</v>
          </cell>
          <cell r="O346" t="str">
            <v>Service Company</v>
          </cell>
        </row>
        <row r="347">
          <cell r="A347" t="str">
            <v>MA</v>
          </cell>
          <cell r="B347">
            <v>699</v>
          </cell>
          <cell r="C347">
            <v>1</v>
          </cell>
          <cell r="D347">
            <v>13453</v>
          </cell>
          <cell r="E347" t="str">
            <v>WinWind BV</v>
          </cell>
          <cell r="F347" t="str">
            <v>New energy</v>
          </cell>
          <cell r="G347" t="str">
            <v>Wind</v>
          </cell>
          <cell r="I347" t="str">
            <v>Netherlands</v>
          </cell>
          <cell r="J347" t="str">
            <v>NLD</v>
          </cell>
          <cell r="K347" t="str">
            <v>EU Europe</v>
          </cell>
          <cell r="L347" t="str">
            <v>EMEA</v>
          </cell>
          <cell r="M347">
            <v>38819.579861111109</v>
          </cell>
          <cell r="N347" t="str">
            <v>Completed</v>
          </cell>
          <cell r="O347" t="str">
            <v>Developer</v>
          </cell>
          <cell r="P347">
            <v>0</v>
          </cell>
          <cell r="Q347">
            <v>0</v>
          </cell>
        </row>
        <row r="348">
          <cell r="A348" t="str">
            <v>MA</v>
          </cell>
          <cell r="B348">
            <v>700</v>
          </cell>
          <cell r="C348">
            <v>1</v>
          </cell>
          <cell r="D348">
            <v>13473</v>
          </cell>
          <cell r="E348" t="str">
            <v>Cap-Aus Pty</v>
          </cell>
          <cell r="F348" t="str">
            <v>New energy</v>
          </cell>
          <cell r="G348" t="str">
            <v>Solar</v>
          </cell>
          <cell r="I348" t="str">
            <v>Australia</v>
          </cell>
          <cell r="J348" t="str">
            <v>AUS</v>
          </cell>
          <cell r="K348" t="str">
            <v>Oceania</v>
          </cell>
          <cell r="L348" t="str">
            <v>ASOC</v>
          </cell>
          <cell r="M348">
            <v>38826.719444444447</v>
          </cell>
          <cell r="N348" t="str">
            <v>Completed</v>
          </cell>
          <cell r="O348" t="str">
            <v>Service Company</v>
          </cell>
        </row>
        <row r="349">
          <cell r="A349" t="str">
            <v>MA</v>
          </cell>
          <cell r="B349">
            <v>701</v>
          </cell>
          <cell r="C349">
            <v>1</v>
          </cell>
          <cell r="D349">
            <v>13494</v>
          </cell>
          <cell r="E349" t="str">
            <v>Alpha Energy (formerly Altair Energy)</v>
          </cell>
          <cell r="F349" t="str">
            <v>New energy</v>
          </cell>
          <cell r="G349" t="str">
            <v>Solar</v>
          </cell>
          <cell r="H349" t="str">
            <v>Washington State</v>
          </cell>
          <cell r="I349" t="str">
            <v>United States</v>
          </cell>
          <cell r="J349" t="str">
            <v>USA</v>
          </cell>
          <cell r="K349" t="str">
            <v>North America &amp; Carribean</v>
          </cell>
          <cell r="L349" t="str">
            <v>AMER</v>
          </cell>
          <cell r="M349">
            <v>37315.72152777778</v>
          </cell>
          <cell r="N349" t="str">
            <v>Completed</v>
          </cell>
          <cell r="O349" t="str">
            <v>Service Company</v>
          </cell>
          <cell r="P349">
            <v>0</v>
          </cell>
          <cell r="Q349">
            <v>0</v>
          </cell>
        </row>
        <row r="350">
          <cell r="A350" t="str">
            <v>MA</v>
          </cell>
          <cell r="B350">
            <v>702</v>
          </cell>
          <cell r="C350">
            <v>1</v>
          </cell>
          <cell r="D350">
            <v>13524</v>
          </cell>
          <cell r="E350" t="str">
            <v>Lucky Power Technology Co Ltd</v>
          </cell>
          <cell r="F350" t="str">
            <v>New energy</v>
          </cell>
          <cell r="G350" t="str">
            <v>Solar</v>
          </cell>
          <cell r="I350" t="str">
            <v>Taiwan</v>
          </cell>
          <cell r="J350" t="str">
            <v>TWN</v>
          </cell>
          <cell r="K350" t="str">
            <v>Asia</v>
          </cell>
          <cell r="L350" t="str">
            <v>ASOC</v>
          </cell>
          <cell r="M350">
            <v>38797.592361111114</v>
          </cell>
          <cell r="N350" t="str">
            <v>Completed</v>
          </cell>
          <cell r="O350" t="str">
            <v>Equipment Manufacturer</v>
          </cell>
        </row>
        <row r="351">
          <cell r="A351" t="str">
            <v>MA</v>
          </cell>
          <cell r="B351">
            <v>705</v>
          </cell>
          <cell r="C351">
            <v>1</v>
          </cell>
          <cell r="D351">
            <v>1788</v>
          </cell>
          <cell r="E351" t="str">
            <v>Genscape Inc</v>
          </cell>
          <cell r="F351" t="str">
            <v>New energy</v>
          </cell>
          <cell r="G351" t="str">
            <v>Smart Distribution</v>
          </cell>
          <cell r="H351" t="str">
            <v>Kentucky</v>
          </cell>
          <cell r="I351" t="str">
            <v>United States</v>
          </cell>
          <cell r="J351" t="str">
            <v>USA</v>
          </cell>
          <cell r="K351" t="str">
            <v>North America &amp; Carribean</v>
          </cell>
          <cell r="L351" t="str">
            <v>AMER</v>
          </cell>
          <cell r="M351">
            <v>38841.627083333333</v>
          </cell>
          <cell r="N351" t="str">
            <v>Completed</v>
          </cell>
          <cell r="O351" t="str">
            <v>Service Company</v>
          </cell>
          <cell r="P351">
            <v>196</v>
          </cell>
        </row>
        <row r="352">
          <cell r="A352" t="str">
            <v>MA</v>
          </cell>
          <cell r="B352">
            <v>706</v>
          </cell>
          <cell r="C352">
            <v>3</v>
          </cell>
          <cell r="D352">
            <v>13536</v>
          </cell>
          <cell r="E352" t="str">
            <v>New Generation Biofuels Holdings (formerly H2Diesel Holdings Inc)</v>
          </cell>
          <cell r="F352" t="str">
            <v>New energy</v>
          </cell>
          <cell r="G352" t="str">
            <v>Biofuels</v>
          </cell>
          <cell r="H352" t="str">
            <v>Florida</v>
          </cell>
          <cell r="I352" t="str">
            <v>United States</v>
          </cell>
          <cell r="J352" t="str">
            <v>USA</v>
          </cell>
          <cell r="K352" t="str">
            <v>North America &amp; Carribean</v>
          </cell>
          <cell r="L352" t="str">
            <v>AMER</v>
          </cell>
          <cell r="M352">
            <v>38821.495833333334</v>
          </cell>
          <cell r="N352" t="str">
            <v>Completed</v>
          </cell>
          <cell r="O352" t="str">
            <v>Technology Developer</v>
          </cell>
          <cell r="P352">
            <v>2</v>
          </cell>
        </row>
        <row r="353">
          <cell r="A353" t="str">
            <v>MA</v>
          </cell>
          <cell r="B353">
            <v>707</v>
          </cell>
          <cell r="C353">
            <v>1</v>
          </cell>
          <cell r="D353">
            <v>148</v>
          </cell>
          <cell r="E353" t="str">
            <v>Fuji Heavy Industries Ltd</v>
          </cell>
          <cell r="F353" t="str">
            <v>Partially new energy</v>
          </cell>
          <cell r="G353" t="str">
            <v>Power Storage</v>
          </cell>
          <cell r="H353" t="str">
            <v>Tokyo</v>
          </cell>
          <cell r="I353" t="str">
            <v>Japan</v>
          </cell>
          <cell r="J353" t="str">
            <v>JPN</v>
          </cell>
          <cell r="K353" t="str">
            <v>Asia</v>
          </cell>
          <cell r="L353" t="str">
            <v>ASOC</v>
          </cell>
          <cell r="M353">
            <v>38631.674305555556</v>
          </cell>
          <cell r="N353" t="str">
            <v>Completed</v>
          </cell>
          <cell r="O353" t="str">
            <v>Equipment Manufacturer</v>
          </cell>
          <cell r="P353">
            <v>315</v>
          </cell>
        </row>
        <row r="354">
          <cell r="A354" t="str">
            <v>MA</v>
          </cell>
          <cell r="B354">
            <v>708</v>
          </cell>
          <cell r="C354">
            <v>2</v>
          </cell>
          <cell r="D354">
            <v>2106</v>
          </cell>
          <cell r="E354" t="str">
            <v>Energy Developments Ltd</v>
          </cell>
          <cell r="F354" t="str">
            <v>New energy</v>
          </cell>
          <cell r="G354" t="str">
            <v>Biomass &amp; Waste</v>
          </cell>
          <cell r="I354" t="str">
            <v>Australia</v>
          </cell>
          <cell r="J354" t="str">
            <v>AUS</v>
          </cell>
          <cell r="K354" t="str">
            <v>Oceania</v>
          </cell>
          <cell r="L354" t="str">
            <v>ASOC</v>
          </cell>
          <cell r="M354">
            <v>37438.603472222225</v>
          </cell>
          <cell r="N354" t="str">
            <v>Completed</v>
          </cell>
          <cell r="O354" t="str">
            <v>Power Generator</v>
          </cell>
          <cell r="P354">
            <v>0</v>
          </cell>
          <cell r="Q354">
            <v>0</v>
          </cell>
        </row>
        <row r="355">
          <cell r="A355" t="str">
            <v>MA</v>
          </cell>
          <cell r="B355">
            <v>709</v>
          </cell>
          <cell r="C355">
            <v>4</v>
          </cell>
          <cell r="D355">
            <v>1199</v>
          </cell>
          <cell r="E355" t="str">
            <v>Acciona Energia (Formerly Energia Hidroelectrica de Navarra -EHN-)</v>
          </cell>
          <cell r="F355" t="str">
            <v>New energy</v>
          </cell>
          <cell r="G355" t="str">
            <v>Wind</v>
          </cell>
          <cell r="I355" t="str">
            <v>Spain</v>
          </cell>
          <cell r="J355" t="str">
            <v>ESP</v>
          </cell>
          <cell r="K355" t="str">
            <v>EU Europe</v>
          </cell>
          <cell r="L355" t="str">
            <v>EMEA</v>
          </cell>
          <cell r="M355">
            <v>37712.536111111112</v>
          </cell>
          <cell r="N355" t="str">
            <v>Completed</v>
          </cell>
          <cell r="O355" t="str">
            <v>Developer</v>
          </cell>
          <cell r="P355">
            <v>155</v>
          </cell>
          <cell r="Q355">
            <v>0</v>
          </cell>
        </row>
        <row r="356">
          <cell r="A356" t="str">
            <v>MA</v>
          </cell>
          <cell r="B356">
            <v>710</v>
          </cell>
          <cell r="C356">
            <v>1</v>
          </cell>
          <cell r="D356">
            <v>1488</v>
          </cell>
          <cell r="E356" t="str">
            <v>Pacific Hydro Ltd</v>
          </cell>
          <cell r="F356" t="str">
            <v>New energy</v>
          </cell>
          <cell r="G356" t="str">
            <v>Mini-Hydro</v>
          </cell>
          <cell r="I356" t="str">
            <v>Australia</v>
          </cell>
          <cell r="J356" t="str">
            <v>AUS</v>
          </cell>
          <cell r="K356" t="str">
            <v>Oceania</v>
          </cell>
          <cell r="L356" t="str">
            <v>ASOC</v>
          </cell>
          <cell r="M356">
            <v>38441.581250000003</v>
          </cell>
          <cell r="N356" t="str">
            <v>Completed</v>
          </cell>
          <cell r="O356" t="str">
            <v>Power Generator</v>
          </cell>
          <cell r="P356">
            <v>86</v>
          </cell>
          <cell r="Q356">
            <v>0</v>
          </cell>
        </row>
        <row r="357">
          <cell r="A357" t="str">
            <v>MA</v>
          </cell>
          <cell r="B357">
            <v>711</v>
          </cell>
          <cell r="C357">
            <v>1</v>
          </cell>
          <cell r="D357">
            <v>3366</v>
          </cell>
          <cell r="E357" t="str">
            <v>MADE Tecnologías Renovables</v>
          </cell>
          <cell r="F357" t="str">
            <v>New energy</v>
          </cell>
          <cell r="G357" t="str">
            <v>Wind</v>
          </cell>
          <cell r="I357" t="str">
            <v>Spain</v>
          </cell>
          <cell r="J357" t="str">
            <v>ESP</v>
          </cell>
          <cell r="K357" t="str">
            <v>EU Europe</v>
          </cell>
          <cell r="L357" t="str">
            <v>EMEA</v>
          </cell>
          <cell r="M357">
            <v>37776.73333333333</v>
          </cell>
          <cell r="N357" t="str">
            <v>Completed</v>
          </cell>
          <cell r="O357" t="str">
            <v>Equipment Manufacturer</v>
          </cell>
          <cell r="P357">
            <v>145</v>
          </cell>
          <cell r="Q357">
            <v>0</v>
          </cell>
        </row>
        <row r="358">
          <cell r="A358" t="str">
            <v>MA</v>
          </cell>
          <cell r="B358">
            <v>712</v>
          </cell>
          <cell r="C358">
            <v>1</v>
          </cell>
          <cell r="D358">
            <v>1379</v>
          </cell>
          <cell r="E358" t="str">
            <v>Community Energy Inc</v>
          </cell>
          <cell r="F358" t="str">
            <v>New energy</v>
          </cell>
          <cell r="G358" t="str">
            <v>Wind</v>
          </cell>
          <cell r="H358" t="str">
            <v>Pennsylvania</v>
          </cell>
          <cell r="I358" t="str">
            <v>United States</v>
          </cell>
          <cell r="J358" t="str">
            <v>USA</v>
          </cell>
          <cell r="K358" t="str">
            <v>North America &amp; Carribean</v>
          </cell>
          <cell r="L358" t="str">
            <v>AMER</v>
          </cell>
          <cell r="M358">
            <v>38834.584027777775</v>
          </cell>
          <cell r="N358" t="str">
            <v>Announced/filed</v>
          </cell>
          <cell r="O358" t="str">
            <v>Developer</v>
          </cell>
          <cell r="P358">
            <v>30</v>
          </cell>
          <cell r="Q358">
            <v>0</v>
          </cell>
        </row>
        <row r="359">
          <cell r="A359" t="str">
            <v>MA</v>
          </cell>
          <cell r="B359">
            <v>714</v>
          </cell>
          <cell r="C359">
            <v>1</v>
          </cell>
          <cell r="D359">
            <v>13726</v>
          </cell>
          <cell r="E359" t="str">
            <v>McDowell Research Ltd</v>
          </cell>
          <cell r="F359" t="str">
            <v>New energy</v>
          </cell>
          <cell r="G359" t="str">
            <v>Power Storage</v>
          </cell>
          <cell r="H359" t="str">
            <v>Texas</v>
          </cell>
          <cell r="I359" t="str">
            <v>United States</v>
          </cell>
          <cell r="J359" t="str">
            <v>USA</v>
          </cell>
          <cell r="K359" t="str">
            <v>North America &amp; Carribean</v>
          </cell>
          <cell r="L359" t="str">
            <v>AMER</v>
          </cell>
          <cell r="M359">
            <v>38838.501388888886</v>
          </cell>
          <cell r="N359" t="str">
            <v>Completed</v>
          </cell>
          <cell r="O359" t="str">
            <v>Equipment Manufacturer</v>
          </cell>
          <cell r="P359">
            <v>25</v>
          </cell>
          <cell r="Q359">
            <v>0</v>
          </cell>
        </row>
        <row r="360">
          <cell r="A360" t="str">
            <v>MA</v>
          </cell>
          <cell r="B360">
            <v>715</v>
          </cell>
          <cell r="C360">
            <v>1</v>
          </cell>
          <cell r="D360">
            <v>13733</v>
          </cell>
          <cell r="E360" t="str">
            <v>Especial Gear Transmissions (EGT)</v>
          </cell>
          <cell r="F360" t="str">
            <v>New energy</v>
          </cell>
          <cell r="G360" t="str">
            <v>Wind</v>
          </cell>
          <cell r="I360" t="str">
            <v>Spain</v>
          </cell>
          <cell r="J360" t="str">
            <v>ESP</v>
          </cell>
          <cell r="K360" t="str">
            <v>EU Europe</v>
          </cell>
          <cell r="L360" t="str">
            <v>EMEA</v>
          </cell>
          <cell r="M360">
            <v>38415.659722222219</v>
          </cell>
          <cell r="N360" t="str">
            <v>Completed</v>
          </cell>
          <cell r="O360" t="str">
            <v>Equipment Manufacturer</v>
          </cell>
          <cell r="P360">
            <v>1.6</v>
          </cell>
          <cell r="Q360">
            <v>0</v>
          </cell>
        </row>
        <row r="361">
          <cell r="A361" t="str">
            <v>MA</v>
          </cell>
          <cell r="B361">
            <v>716</v>
          </cell>
          <cell r="C361">
            <v>1</v>
          </cell>
          <cell r="D361">
            <v>13740</v>
          </cell>
          <cell r="E361" t="str">
            <v>Schlumberger Electricity Metering</v>
          </cell>
          <cell r="F361" t="str">
            <v>New energy</v>
          </cell>
          <cell r="G361" t="str">
            <v>Efficiency: Demand Side</v>
          </cell>
          <cell r="I361" t="str">
            <v>United States</v>
          </cell>
          <cell r="J361" t="str">
            <v>USA</v>
          </cell>
          <cell r="K361" t="str">
            <v>North America &amp; Carribean</v>
          </cell>
          <cell r="L361" t="str">
            <v>AMER</v>
          </cell>
          <cell r="M361">
            <v>38169.720138888886</v>
          </cell>
          <cell r="N361" t="str">
            <v>Completed</v>
          </cell>
          <cell r="O361" t="str">
            <v>Equipment Manufacturer</v>
          </cell>
          <cell r="P361">
            <v>255</v>
          </cell>
          <cell r="Q361">
            <v>0</v>
          </cell>
        </row>
        <row r="362">
          <cell r="A362" t="str">
            <v>MA</v>
          </cell>
          <cell r="B362">
            <v>718</v>
          </cell>
          <cell r="C362">
            <v>1</v>
          </cell>
          <cell r="D362">
            <v>10799</v>
          </cell>
          <cell r="E362" t="str">
            <v>Applied Films Corporation</v>
          </cell>
          <cell r="F362" t="str">
            <v>New energy</v>
          </cell>
          <cell r="G362" t="str">
            <v>Solar</v>
          </cell>
          <cell r="H362" t="str">
            <v>Colorado</v>
          </cell>
          <cell r="I362" t="str">
            <v>United States</v>
          </cell>
          <cell r="J362" t="str">
            <v>USA</v>
          </cell>
          <cell r="K362" t="str">
            <v>North America &amp; Carribean</v>
          </cell>
          <cell r="L362" t="str">
            <v>AMER</v>
          </cell>
          <cell r="M362">
            <v>38841.46597222222</v>
          </cell>
          <cell r="N362" t="str">
            <v>Completed</v>
          </cell>
          <cell r="O362" t="str">
            <v>Equipment Manufacturer</v>
          </cell>
          <cell r="P362">
            <v>464</v>
          </cell>
          <cell r="Q362">
            <v>0</v>
          </cell>
        </row>
        <row r="363">
          <cell r="A363" t="str">
            <v>MA</v>
          </cell>
          <cell r="B363">
            <v>719</v>
          </cell>
          <cell r="C363">
            <v>1</v>
          </cell>
          <cell r="D363">
            <v>13791</v>
          </cell>
          <cell r="E363" t="str">
            <v>Gamesa Wind to Market</v>
          </cell>
          <cell r="F363" t="str">
            <v>New energy</v>
          </cell>
          <cell r="G363" t="str">
            <v>Wind</v>
          </cell>
          <cell r="I363" t="str">
            <v>Spain</v>
          </cell>
          <cell r="J363" t="str">
            <v>ESP</v>
          </cell>
          <cell r="K363" t="str">
            <v>EU Europe</v>
          </cell>
          <cell r="L363" t="str">
            <v>EMEA</v>
          </cell>
          <cell r="M363">
            <v>38841.651388888888</v>
          </cell>
          <cell r="N363" t="str">
            <v>Completed</v>
          </cell>
          <cell r="O363" t="str">
            <v>Service Company</v>
          </cell>
          <cell r="P363">
            <v>3.6</v>
          </cell>
          <cell r="Q363">
            <v>0</v>
          </cell>
        </row>
        <row r="364">
          <cell r="A364" t="str">
            <v>MA</v>
          </cell>
          <cell r="B364">
            <v>722</v>
          </cell>
          <cell r="C364">
            <v>1</v>
          </cell>
          <cell r="D364">
            <v>3280</v>
          </cell>
          <cell r="E364" t="str">
            <v>BIOHAUS PV Handels GmbH</v>
          </cell>
          <cell r="F364" t="str">
            <v>New energy</v>
          </cell>
          <cell r="G364" t="str">
            <v>Solar</v>
          </cell>
          <cell r="I364" t="str">
            <v>Germany</v>
          </cell>
          <cell r="J364" t="str">
            <v>DEU</v>
          </cell>
          <cell r="K364" t="str">
            <v>EU Europe</v>
          </cell>
          <cell r="L364" t="str">
            <v>EMEA</v>
          </cell>
          <cell r="M364">
            <v>38847.667361111111</v>
          </cell>
          <cell r="N364" t="str">
            <v>Completed</v>
          </cell>
          <cell r="O364" t="str">
            <v>Service Company</v>
          </cell>
          <cell r="P364">
            <v>0</v>
          </cell>
          <cell r="Q364">
            <v>0</v>
          </cell>
        </row>
        <row r="365">
          <cell r="A365" t="str">
            <v>MA</v>
          </cell>
          <cell r="B365">
            <v>723</v>
          </cell>
          <cell r="C365">
            <v>1</v>
          </cell>
          <cell r="D365">
            <v>11536</v>
          </cell>
          <cell r="E365" t="str">
            <v>Beijing Full Three Dimension Power Engineering Co Ltd (FTD)</v>
          </cell>
          <cell r="F365" t="str">
            <v>New energy</v>
          </cell>
          <cell r="G365" t="str">
            <v>Efficiency: Supply Side</v>
          </cell>
          <cell r="H365" t="str">
            <v>Beijing Municipality</v>
          </cell>
          <cell r="I365" t="str">
            <v>China</v>
          </cell>
          <cell r="J365" t="str">
            <v>CHN</v>
          </cell>
          <cell r="K365" t="str">
            <v>Asia</v>
          </cell>
          <cell r="L365" t="str">
            <v>ASOC</v>
          </cell>
          <cell r="M365">
            <v>38748.700694444444</v>
          </cell>
          <cell r="N365" t="str">
            <v>Completed</v>
          </cell>
          <cell r="O365" t="str">
            <v>Service Company</v>
          </cell>
          <cell r="P365">
            <v>0.45</v>
          </cell>
          <cell r="Q365">
            <v>0</v>
          </cell>
        </row>
        <row r="366">
          <cell r="A366" t="str">
            <v>MA</v>
          </cell>
          <cell r="B366">
            <v>724</v>
          </cell>
          <cell r="C366">
            <v>1</v>
          </cell>
          <cell r="D366">
            <v>13883</v>
          </cell>
          <cell r="E366" t="str">
            <v>United Solar Systems Corp (USSC) (aka Bekaert ECD Solar Systems LLC)</v>
          </cell>
          <cell r="F366" t="str">
            <v>New energy</v>
          </cell>
          <cell r="G366" t="str">
            <v>Solar</v>
          </cell>
          <cell r="I366" t="str">
            <v>United States</v>
          </cell>
          <cell r="J366" t="str">
            <v>USA</v>
          </cell>
          <cell r="K366" t="str">
            <v>North America &amp; Carribean</v>
          </cell>
          <cell r="L366" t="str">
            <v>AMER</v>
          </cell>
          <cell r="M366">
            <v>37755.518055555556</v>
          </cell>
          <cell r="N366" t="str">
            <v>Completed</v>
          </cell>
          <cell r="O366" t="str">
            <v>Equipment Manufacturer</v>
          </cell>
          <cell r="P366">
            <v>12.5</v>
          </cell>
          <cell r="Q366">
            <v>0</v>
          </cell>
        </row>
        <row r="367">
          <cell r="A367" t="str">
            <v>MA</v>
          </cell>
          <cell r="B367">
            <v>726</v>
          </cell>
          <cell r="C367">
            <v>1</v>
          </cell>
          <cell r="D367">
            <v>13899</v>
          </cell>
          <cell r="E367" t="str">
            <v>Delta Project</v>
          </cell>
          <cell r="F367" t="str">
            <v>New energy</v>
          </cell>
          <cell r="G367" t="str">
            <v>Wind</v>
          </cell>
          <cell r="I367" t="str">
            <v>Greece</v>
          </cell>
          <cell r="J367" t="str">
            <v>GRC</v>
          </cell>
          <cell r="K367" t="str">
            <v>EU Europe</v>
          </cell>
          <cell r="L367" t="str">
            <v>EMEA</v>
          </cell>
          <cell r="M367">
            <v>39003.493055555555</v>
          </cell>
          <cell r="N367" t="str">
            <v>Completed</v>
          </cell>
          <cell r="O367" t="str">
            <v>Developer</v>
          </cell>
          <cell r="P367">
            <v>41.9</v>
          </cell>
          <cell r="Q367">
            <v>0</v>
          </cell>
        </row>
        <row r="368">
          <cell r="A368" t="str">
            <v>MA</v>
          </cell>
          <cell r="B368">
            <v>729</v>
          </cell>
          <cell r="C368">
            <v>1</v>
          </cell>
          <cell r="D368">
            <v>13905</v>
          </cell>
          <cell r="E368" t="str">
            <v>Enermet Group Ltd</v>
          </cell>
          <cell r="F368" t="str">
            <v>New energy</v>
          </cell>
          <cell r="G368" t="str">
            <v>Efficiency: Demand Side</v>
          </cell>
          <cell r="I368" t="str">
            <v>Finland</v>
          </cell>
          <cell r="J368" t="str">
            <v>FIN</v>
          </cell>
          <cell r="K368" t="str">
            <v>EU Europe</v>
          </cell>
          <cell r="L368" t="str">
            <v>EMEA</v>
          </cell>
          <cell r="M368">
            <v>38910.738888888889</v>
          </cell>
          <cell r="N368" t="str">
            <v>Completed</v>
          </cell>
          <cell r="O368" t="str">
            <v>Service Company</v>
          </cell>
          <cell r="P368">
            <v>110</v>
          </cell>
          <cell r="Q368">
            <v>0</v>
          </cell>
        </row>
        <row r="369">
          <cell r="A369" t="str">
            <v>MA</v>
          </cell>
          <cell r="B369">
            <v>731</v>
          </cell>
          <cell r="C369">
            <v>1</v>
          </cell>
          <cell r="D369">
            <v>13930</v>
          </cell>
          <cell r="E369" t="str">
            <v>Solar Energy Power Pte Ltd (SEP)</v>
          </cell>
          <cell r="F369" t="str">
            <v>New energy</v>
          </cell>
          <cell r="G369" t="str">
            <v>Solar</v>
          </cell>
          <cell r="I369" t="str">
            <v>Singapore</v>
          </cell>
          <cell r="J369" t="str">
            <v>SGP</v>
          </cell>
          <cell r="K369" t="str">
            <v>Asia</v>
          </cell>
          <cell r="L369" t="str">
            <v>ASOC</v>
          </cell>
          <cell r="M369">
            <v>38849.579861111109</v>
          </cell>
          <cell r="N369" t="str">
            <v>Completed</v>
          </cell>
          <cell r="O369" t="str">
            <v>Equipment Manufacturer</v>
          </cell>
          <cell r="P369">
            <v>3.2</v>
          </cell>
          <cell r="Q369">
            <v>0</v>
          </cell>
        </row>
        <row r="370">
          <cell r="A370" t="str">
            <v>MA</v>
          </cell>
          <cell r="B370">
            <v>732</v>
          </cell>
          <cell r="C370">
            <v>1</v>
          </cell>
          <cell r="D370">
            <v>13954</v>
          </cell>
          <cell r="E370" t="str">
            <v>Aspen Invest AB</v>
          </cell>
          <cell r="F370" t="str">
            <v>New energy</v>
          </cell>
          <cell r="G370" t="str">
            <v>Efficiency: Supply Side</v>
          </cell>
          <cell r="I370" t="str">
            <v>Sweden</v>
          </cell>
          <cell r="J370" t="str">
            <v>SWE</v>
          </cell>
          <cell r="K370" t="str">
            <v>EU Europe</v>
          </cell>
          <cell r="L370" t="str">
            <v>EMEA</v>
          </cell>
          <cell r="M370">
            <v>38488.534722222219</v>
          </cell>
          <cell r="N370" t="str">
            <v>Completed</v>
          </cell>
          <cell r="O370" t="str">
            <v>Technology Developer</v>
          </cell>
          <cell r="P370">
            <v>11.1</v>
          </cell>
          <cell r="Q370">
            <v>0</v>
          </cell>
        </row>
        <row r="371">
          <cell r="A371" t="str">
            <v>MA</v>
          </cell>
          <cell r="B371">
            <v>734</v>
          </cell>
          <cell r="C371">
            <v>1</v>
          </cell>
          <cell r="D371">
            <v>8175</v>
          </cell>
          <cell r="E371" t="str">
            <v>MMA Renewable Ventures LLC</v>
          </cell>
          <cell r="F371" t="str">
            <v>New energy</v>
          </cell>
          <cell r="G371" t="str">
            <v>General Financial &amp; Legal Services</v>
          </cell>
          <cell r="H371" t="str">
            <v>California</v>
          </cell>
          <cell r="I371" t="str">
            <v>United States</v>
          </cell>
          <cell r="J371" t="str">
            <v>USA</v>
          </cell>
          <cell r="K371" t="str">
            <v>North America &amp; Carribean</v>
          </cell>
          <cell r="L371" t="str">
            <v>AMER</v>
          </cell>
          <cell r="M371">
            <v>38853.486805555556</v>
          </cell>
          <cell r="N371" t="str">
            <v>Completed</v>
          </cell>
          <cell r="O371" t="str">
            <v>Other</v>
          </cell>
          <cell r="P371">
            <v>3</v>
          </cell>
          <cell r="Q371">
            <v>0</v>
          </cell>
        </row>
        <row r="372">
          <cell r="A372" t="str">
            <v>MA</v>
          </cell>
          <cell r="B372">
            <v>735</v>
          </cell>
          <cell r="C372">
            <v>1</v>
          </cell>
          <cell r="D372">
            <v>8319</v>
          </cell>
          <cell r="E372" t="str">
            <v>Panasonic EV Energy Co., Ltd (PEVE)</v>
          </cell>
          <cell r="F372" t="str">
            <v>New energy</v>
          </cell>
          <cell r="G372" t="str">
            <v>Power Storage</v>
          </cell>
          <cell r="H372" t="str">
            <v>Shizuoka</v>
          </cell>
          <cell r="I372" t="str">
            <v>Japan</v>
          </cell>
          <cell r="J372" t="str">
            <v>JPN</v>
          </cell>
          <cell r="K372" t="str">
            <v>Asia</v>
          </cell>
          <cell r="L372" t="str">
            <v>ASOC</v>
          </cell>
          <cell r="M372">
            <v>38626.46597222222</v>
          </cell>
          <cell r="N372" t="str">
            <v>Completed</v>
          </cell>
          <cell r="O372" t="str">
            <v>Equipment Manufacturer</v>
          </cell>
          <cell r="P372">
            <v>8.6999999999999993</v>
          </cell>
          <cell r="Q372">
            <v>0</v>
          </cell>
        </row>
        <row r="373">
          <cell r="A373" t="str">
            <v>MA</v>
          </cell>
          <cell r="B373">
            <v>737</v>
          </cell>
          <cell r="C373">
            <v>1</v>
          </cell>
          <cell r="D373">
            <v>13976</v>
          </cell>
          <cell r="E373" t="str">
            <v>European Wind Farms A/S</v>
          </cell>
          <cell r="F373" t="str">
            <v>New energy</v>
          </cell>
          <cell r="G373" t="str">
            <v>Wind</v>
          </cell>
          <cell r="I373" t="str">
            <v>Denmark</v>
          </cell>
          <cell r="J373" t="str">
            <v>DNK</v>
          </cell>
          <cell r="K373" t="str">
            <v>EU Europe</v>
          </cell>
          <cell r="L373" t="str">
            <v>EMEA</v>
          </cell>
          <cell r="M373">
            <v>38902.511805555558</v>
          </cell>
          <cell r="N373" t="str">
            <v>Completed</v>
          </cell>
          <cell r="O373" t="str">
            <v>Developer</v>
          </cell>
          <cell r="P373">
            <v>20</v>
          </cell>
          <cell r="Q373">
            <v>0</v>
          </cell>
        </row>
        <row r="374">
          <cell r="A374" t="str">
            <v>MA</v>
          </cell>
          <cell r="B374">
            <v>738</v>
          </cell>
          <cell r="C374">
            <v>1</v>
          </cell>
          <cell r="D374">
            <v>14043</v>
          </cell>
          <cell r="E374" t="str">
            <v>TAD Energia Ambiente SpA</v>
          </cell>
          <cell r="F374" t="str">
            <v>New energy</v>
          </cell>
          <cell r="G374" t="str">
            <v>Biomass &amp; Waste</v>
          </cell>
          <cell r="I374" t="str">
            <v>Italy</v>
          </cell>
          <cell r="J374" t="str">
            <v>ITA</v>
          </cell>
          <cell r="K374" t="str">
            <v>EU Europe</v>
          </cell>
          <cell r="L374" t="str">
            <v>EMEA</v>
          </cell>
          <cell r="M374">
            <v>38902.668749999997</v>
          </cell>
          <cell r="N374" t="str">
            <v>Completed</v>
          </cell>
          <cell r="O374" t="str">
            <v>Service Company</v>
          </cell>
          <cell r="P374">
            <v>192</v>
          </cell>
          <cell r="Q374">
            <v>0</v>
          </cell>
        </row>
        <row r="375">
          <cell r="A375" t="str">
            <v>MA</v>
          </cell>
          <cell r="B375">
            <v>739</v>
          </cell>
          <cell r="C375">
            <v>1</v>
          </cell>
          <cell r="D375">
            <v>14056</v>
          </cell>
          <cell r="E375" t="str">
            <v>Parke Panda Corporation (aka Parke Industries)</v>
          </cell>
          <cell r="F375" t="str">
            <v>New energy</v>
          </cell>
          <cell r="G375" t="str">
            <v>Efficiency: Demand Side</v>
          </cell>
          <cell r="H375" t="str">
            <v>California</v>
          </cell>
          <cell r="I375" t="str">
            <v>United States</v>
          </cell>
          <cell r="J375" t="str">
            <v>USA</v>
          </cell>
          <cell r="K375" t="str">
            <v>North America &amp; Carribean</v>
          </cell>
          <cell r="L375" t="str">
            <v>AMER</v>
          </cell>
          <cell r="M375">
            <v>38898.720833333333</v>
          </cell>
          <cell r="N375" t="str">
            <v>Completed</v>
          </cell>
          <cell r="O375" t="str">
            <v>Service Company</v>
          </cell>
          <cell r="P375">
            <v>8</v>
          </cell>
          <cell r="Q375">
            <v>0</v>
          </cell>
        </row>
        <row r="376">
          <cell r="A376" t="str">
            <v>MA</v>
          </cell>
          <cell r="B376">
            <v>741</v>
          </cell>
          <cell r="C376">
            <v>1</v>
          </cell>
          <cell r="D376">
            <v>14114</v>
          </cell>
          <cell r="E376" t="str">
            <v>Innovative Systems Engineering Solar LLC (ISE Solar LLC)</v>
          </cell>
          <cell r="F376" t="str">
            <v>New energy</v>
          </cell>
          <cell r="G376" t="str">
            <v>Solar</v>
          </cell>
          <cell r="H376" t="str">
            <v>Pennsylvania</v>
          </cell>
          <cell r="I376" t="str">
            <v>United States</v>
          </cell>
          <cell r="J376" t="str">
            <v>USA</v>
          </cell>
          <cell r="K376" t="str">
            <v>North America &amp; Carribean</v>
          </cell>
          <cell r="L376" t="str">
            <v>AMER</v>
          </cell>
          <cell r="M376">
            <v>38868.53402777778</v>
          </cell>
          <cell r="N376" t="str">
            <v>Completed</v>
          </cell>
          <cell r="O376" t="str">
            <v>Equipment Manufacturer</v>
          </cell>
          <cell r="P376">
            <v>0</v>
          </cell>
          <cell r="Q376">
            <v>0</v>
          </cell>
        </row>
        <row r="377">
          <cell r="A377" t="str">
            <v>MA</v>
          </cell>
          <cell r="B377">
            <v>742</v>
          </cell>
          <cell r="C377">
            <v>1</v>
          </cell>
          <cell r="D377">
            <v>14062</v>
          </cell>
          <cell r="E377" t="str">
            <v>Soyatech, Inc.</v>
          </cell>
          <cell r="F377" t="str">
            <v>New energy</v>
          </cell>
          <cell r="G377" t="str">
            <v>Biofuels</v>
          </cell>
          <cell r="H377" t="str">
            <v>Maine</v>
          </cell>
          <cell r="I377" t="str">
            <v>United States</v>
          </cell>
          <cell r="J377" t="str">
            <v>USA</v>
          </cell>
          <cell r="K377" t="str">
            <v>North America &amp; Carribean</v>
          </cell>
          <cell r="L377" t="str">
            <v>AMER</v>
          </cell>
          <cell r="M377">
            <v>38718</v>
          </cell>
          <cell r="N377" t="str">
            <v>Completed</v>
          </cell>
          <cell r="O377" t="str">
            <v>Service Company</v>
          </cell>
        </row>
        <row r="378">
          <cell r="A378" t="str">
            <v>MA</v>
          </cell>
          <cell r="B378">
            <v>745</v>
          </cell>
          <cell r="C378">
            <v>1</v>
          </cell>
          <cell r="D378">
            <v>14181</v>
          </cell>
          <cell r="E378" t="str">
            <v>Celerity Energy Partners</v>
          </cell>
          <cell r="F378" t="str">
            <v>New energy</v>
          </cell>
          <cell r="G378" t="str">
            <v>Efficiency: Demand Side</v>
          </cell>
          <cell r="H378" t="str">
            <v>Washington, DC</v>
          </cell>
          <cell r="I378" t="str">
            <v>United States</v>
          </cell>
          <cell r="J378" t="str">
            <v>USA</v>
          </cell>
          <cell r="K378" t="str">
            <v>North America &amp; Carribean</v>
          </cell>
          <cell r="L378" t="str">
            <v>AMER</v>
          </cell>
          <cell r="M378">
            <v>38861</v>
          </cell>
          <cell r="N378" t="str">
            <v>Completed</v>
          </cell>
          <cell r="O378" t="str">
            <v>Service Company</v>
          </cell>
          <cell r="P378">
            <v>0</v>
          </cell>
          <cell r="Q378">
            <v>0</v>
          </cell>
        </row>
        <row r="379">
          <cell r="A379" t="str">
            <v>MA</v>
          </cell>
          <cell r="B379">
            <v>748</v>
          </cell>
          <cell r="C379">
            <v>1</v>
          </cell>
          <cell r="D379">
            <v>14209</v>
          </cell>
          <cell r="E379" t="str">
            <v>eBidenergy, Inc</v>
          </cell>
          <cell r="F379" t="str">
            <v>New energy</v>
          </cell>
          <cell r="G379" t="str">
            <v>Efficiency: Supply Side</v>
          </cell>
          <cell r="H379" t="str">
            <v>New York</v>
          </cell>
          <cell r="I379" t="str">
            <v>United States</v>
          </cell>
          <cell r="J379" t="str">
            <v>USA</v>
          </cell>
          <cell r="K379" t="str">
            <v>North America &amp; Carribean</v>
          </cell>
          <cell r="L379" t="str">
            <v>AMER</v>
          </cell>
          <cell r="M379">
            <v>38777</v>
          </cell>
          <cell r="N379" t="str">
            <v>Completed</v>
          </cell>
          <cell r="O379" t="str">
            <v>Service Company</v>
          </cell>
        </row>
        <row r="380">
          <cell r="A380" t="str">
            <v>MA</v>
          </cell>
          <cell r="B380">
            <v>751</v>
          </cell>
          <cell r="C380">
            <v>1</v>
          </cell>
          <cell r="D380">
            <v>1603</v>
          </cell>
          <cell r="E380" t="str">
            <v>Firefly Energy Inc</v>
          </cell>
          <cell r="F380" t="str">
            <v>New energy</v>
          </cell>
          <cell r="G380" t="str">
            <v>Power Storage</v>
          </cell>
          <cell r="H380" t="str">
            <v>Illinois</v>
          </cell>
          <cell r="I380" t="str">
            <v>United States</v>
          </cell>
          <cell r="J380" t="str">
            <v>USA</v>
          </cell>
          <cell r="K380" t="str">
            <v>North America &amp; Carribean</v>
          </cell>
          <cell r="L380" t="str">
            <v>AMER</v>
          </cell>
          <cell r="M380">
            <v>38170.739583333336</v>
          </cell>
          <cell r="N380" t="str">
            <v>Completed</v>
          </cell>
          <cell r="O380" t="str">
            <v>Technology Developer</v>
          </cell>
          <cell r="P380">
            <v>2.1</v>
          </cell>
          <cell r="Q380">
            <v>0</v>
          </cell>
        </row>
        <row r="381">
          <cell r="A381" t="str">
            <v>MA</v>
          </cell>
          <cell r="B381">
            <v>752</v>
          </cell>
          <cell r="C381">
            <v>1</v>
          </cell>
          <cell r="D381">
            <v>14213</v>
          </cell>
          <cell r="E381" t="str">
            <v>Warnecke Design</v>
          </cell>
          <cell r="F381" t="str">
            <v>New energy</v>
          </cell>
          <cell r="G381" t="str">
            <v>Services &amp; Support (Clean Energy)</v>
          </cell>
          <cell r="I381" t="str">
            <v>United States</v>
          </cell>
          <cell r="J381" t="str">
            <v>USA</v>
          </cell>
          <cell r="K381" t="str">
            <v>North America &amp; Carribean</v>
          </cell>
          <cell r="L381" t="str">
            <v>AMER</v>
          </cell>
          <cell r="M381">
            <v>38862.5</v>
          </cell>
          <cell r="N381" t="str">
            <v>Announced/filed</v>
          </cell>
        </row>
        <row r="382">
          <cell r="A382" t="str">
            <v>MA</v>
          </cell>
          <cell r="B382">
            <v>753</v>
          </cell>
          <cell r="C382">
            <v>1</v>
          </cell>
          <cell r="D382">
            <v>14214</v>
          </cell>
          <cell r="E382" t="str">
            <v>GreenWorks Corporation</v>
          </cell>
          <cell r="F382" t="str">
            <v>New energy</v>
          </cell>
          <cell r="G382" t="str">
            <v>Services &amp; Support (Clean Energy)</v>
          </cell>
          <cell r="I382" t="str">
            <v>United States</v>
          </cell>
          <cell r="J382" t="str">
            <v>USA</v>
          </cell>
          <cell r="K382" t="str">
            <v>North America &amp; Carribean</v>
          </cell>
          <cell r="L382" t="str">
            <v>AMER</v>
          </cell>
          <cell r="M382">
            <v>38861.633333333331</v>
          </cell>
          <cell r="N382" t="str">
            <v>Announced/filed</v>
          </cell>
        </row>
        <row r="383">
          <cell r="A383" t="str">
            <v>MA</v>
          </cell>
          <cell r="B383">
            <v>754</v>
          </cell>
          <cell r="C383">
            <v>1</v>
          </cell>
          <cell r="D383">
            <v>14215</v>
          </cell>
          <cell r="E383" t="str">
            <v>GS CleanTech Ventures</v>
          </cell>
          <cell r="F383" t="str">
            <v>New energy</v>
          </cell>
          <cell r="G383" t="str">
            <v>General Financial &amp; Legal Services</v>
          </cell>
          <cell r="I383" t="str">
            <v>United States</v>
          </cell>
          <cell r="J383" t="str">
            <v>USA</v>
          </cell>
          <cell r="K383" t="str">
            <v>North America &amp; Carribean</v>
          </cell>
          <cell r="L383" t="str">
            <v>AMER</v>
          </cell>
          <cell r="M383">
            <v>38861.649305555555</v>
          </cell>
          <cell r="N383" t="str">
            <v>Announced/filed</v>
          </cell>
        </row>
        <row r="384">
          <cell r="A384" t="str">
            <v>MA</v>
          </cell>
          <cell r="B384">
            <v>756</v>
          </cell>
          <cell r="C384">
            <v>1</v>
          </cell>
          <cell r="D384">
            <v>4028</v>
          </cell>
          <cell r="E384" t="str">
            <v>Enel Union Fenosa Renovables (EUFER)</v>
          </cell>
          <cell r="F384" t="str">
            <v>New energy</v>
          </cell>
          <cell r="G384" t="str">
            <v>Wind</v>
          </cell>
          <cell r="I384" t="str">
            <v>Spain</v>
          </cell>
          <cell r="J384" t="str">
            <v>ESP</v>
          </cell>
          <cell r="K384" t="str">
            <v>EU Europe</v>
          </cell>
          <cell r="L384" t="str">
            <v>EMEA</v>
          </cell>
          <cell r="M384">
            <v>38867</v>
          </cell>
          <cell r="N384" t="str">
            <v>Completed</v>
          </cell>
          <cell r="O384" t="str">
            <v>Power Generator</v>
          </cell>
          <cell r="P384">
            <v>105.1</v>
          </cell>
          <cell r="Q384">
            <v>0</v>
          </cell>
        </row>
        <row r="385">
          <cell r="A385" t="str">
            <v>MA</v>
          </cell>
          <cell r="B385">
            <v>757</v>
          </cell>
          <cell r="C385">
            <v>1</v>
          </cell>
          <cell r="D385">
            <v>2661</v>
          </cell>
          <cell r="E385" t="str">
            <v>Versa Power Systems</v>
          </cell>
          <cell r="F385" t="str">
            <v>New energy</v>
          </cell>
          <cell r="G385" t="str">
            <v>Fuel Cells</v>
          </cell>
          <cell r="H385" t="str">
            <v>Illinois</v>
          </cell>
          <cell r="I385" t="str">
            <v>United States</v>
          </cell>
          <cell r="J385" t="str">
            <v>USA</v>
          </cell>
          <cell r="K385" t="str">
            <v>North America &amp; Carribean</v>
          </cell>
          <cell r="L385" t="str">
            <v>AMER</v>
          </cell>
          <cell r="M385">
            <v>37837.679861111108</v>
          </cell>
          <cell r="N385" t="str">
            <v>Completed</v>
          </cell>
          <cell r="O385" t="str">
            <v>Technology Developer</v>
          </cell>
          <cell r="P385">
            <v>2</v>
          </cell>
          <cell r="Q385">
            <v>0</v>
          </cell>
        </row>
        <row r="386">
          <cell r="A386" t="str">
            <v>MA</v>
          </cell>
          <cell r="B386">
            <v>759</v>
          </cell>
          <cell r="C386">
            <v>1</v>
          </cell>
          <cell r="D386">
            <v>11744</v>
          </cell>
          <cell r="E386" t="str">
            <v>Microcell Corp</v>
          </cell>
          <cell r="F386" t="str">
            <v>New energy</v>
          </cell>
          <cell r="G386" t="str">
            <v>Fuel Cells</v>
          </cell>
          <cell r="H386" t="str">
            <v>North Carolina</v>
          </cell>
          <cell r="I386" t="str">
            <v>United States</v>
          </cell>
          <cell r="J386" t="str">
            <v>USA</v>
          </cell>
          <cell r="K386" t="str">
            <v>North America &amp; Carribean</v>
          </cell>
          <cell r="L386" t="str">
            <v>AMER</v>
          </cell>
          <cell r="M386">
            <v>38706.73541666667</v>
          </cell>
          <cell r="N386" t="str">
            <v>Completed</v>
          </cell>
          <cell r="O386" t="str">
            <v>Technology Developer</v>
          </cell>
          <cell r="P386">
            <v>1</v>
          </cell>
          <cell r="Q386">
            <v>0</v>
          </cell>
        </row>
        <row r="387">
          <cell r="A387" t="str">
            <v>MA</v>
          </cell>
          <cell r="B387">
            <v>763</v>
          </cell>
          <cell r="C387">
            <v>1</v>
          </cell>
          <cell r="D387">
            <v>14224</v>
          </cell>
          <cell r="E387" t="str">
            <v>Suzhou NSG AFC Thin Films Electronics Co Ltd</v>
          </cell>
          <cell r="F387" t="str">
            <v>Partially new energy</v>
          </cell>
          <cell r="G387" t="str">
            <v>Efficiency: Supply Side</v>
          </cell>
          <cell r="I387" t="str">
            <v>China</v>
          </cell>
          <cell r="J387" t="str">
            <v>CHN</v>
          </cell>
          <cell r="K387" t="str">
            <v>Asia</v>
          </cell>
          <cell r="L387" t="str">
            <v>ASOC</v>
          </cell>
          <cell r="M387">
            <v>38687.427083333336</v>
          </cell>
          <cell r="N387" t="str">
            <v>Completed</v>
          </cell>
          <cell r="O387" t="str">
            <v>Equipment Manufacturer</v>
          </cell>
          <cell r="P387">
            <v>14.6</v>
          </cell>
        </row>
        <row r="388">
          <cell r="A388" t="str">
            <v>MA</v>
          </cell>
          <cell r="B388">
            <v>766</v>
          </cell>
          <cell r="C388">
            <v>1</v>
          </cell>
          <cell r="D388">
            <v>14385</v>
          </cell>
          <cell r="E388" t="str">
            <v>Sundance Power LLC</v>
          </cell>
          <cell r="F388" t="str">
            <v>New energy</v>
          </cell>
          <cell r="G388" t="str">
            <v>Solar</v>
          </cell>
          <cell r="H388" t="str">
            <v>Colorado</v>
          </cell>
          <cell r="I388" t="str">
            <v>United States</v>
          </cell>
          <cell r="J388" t="str">
            <v>USA</v>
          </cell>
          <cell r="K388" t="str">
            <v>North America &amp; Carribean</v>
          </cell>
          <cell r="L388" t="str">
            <v>AMER</v>
          </cell>
          <cell r="M388">
            <v>38874.723611111112</v>
          </cell>
          <cell r="N388" t="str">
            <v>Announced/filed</v>
          </cell>
        </row>
        <row r="389">
          <cell r="A389" t="str">
            <v>MA</v>
          </cell>
          <cell r="B389">
            <v>767</v>
          </cell>
          <cell r="C389">
            <v>1</v>
          </cell>
          <cell r="D389">
            <v>14393</v>
          </cell>
          <cell r="E389" t="str">
            <v>Johanna Solar Technology GmbH (JST)</v>
          </cell>
          <cell r="F389" t="str">
            <v>New energy</v>
          </cell>
          <cell r="G389" t="str">
            <v>Solar</v>
          </cell>
          <cell r="H389" t="str">
            <v>Brandenburg</v>
          </cell>
          <cell r="I389" t="str">
            <v>Germany</v>
          </cell>
          <cell r="J389" t="str">
            <v>DEU</v>
          </cell>
          <cell r="K389" t="str">
            <v>EU Europe</v>
          </cell>
          <cell r="L389" t="str">
            <v>EMEA</v>
          </cell>
          <cell r="M389">
            <v>38873.525000000001</v>
          </cell>
          <cell r="N389" t="str">
            <v>Completed</v>
          </cell>
          <cell r="O389" t="str">
            <v>Equipment Manufacturer</v>
          </cell>
          <cell r="P389">
            <v>1.8</v>
          </cell>
        </row>
        <row r="390">
          <cell r="A390" t="str">
            <v>MA</v>
          </cell>
          <cell r="B390">
            <v>768</v>
          </cell>
          <cell r="C390">
            <v>1</v>
          </cell>
          <cell r="D390">
            <v>297</v>
          </cell>
          <cell r="E390" t="str">
            <v>Iogen Corporation</v>
          </cell>
          <cell r="F390" t="str">
            <v>New energy</v>
          </cell>
          <cell r="G390" t="str">
            <v>Biofuels</v>
          </cell>
          <cell r="H390" t="str">
            <v>Ontario</v>
          </cell>
          <cell r="I390" t="str">
            <v>Canada</v>
          </cell>
          <cell r="J390" t="str">
            <v>CAN</v>
          </cell>
          <cell r="K390" t="str">
            <v>North America &amp; Carribean</v>
          </cell>
          <cell r="L390" t="str">
            <v>AMER</v>
          </cell>
          <cell r="M390">
            <v>37420.658333333333</v>
          </cell>
          <cell r="N390" t="str">
            <v>Completed</v>
          </cell>
          <cell r="O390" t="str">
            <v>Equipment Manufacturer</v>
          </cell>
          <cell r="P390">
            <v>28.7</v>
          </cell>
          <cell r="Q390">
            <v>0</v>
          </cell>
        </row>
        <row r="391">
          <cell r="A391" t="str">
            <v>MA</v>
          </cell>
          <cell r="B391">
            <v>769</v>
          </cell>
          <cell r="C391">
            <v>1</v>
          </cell>
          <cell r="D391">
            <v>14414</v>
          </cell>
          <cell r="E391" t="str">
            <v>Klimafa</v>
          </cell>
          <cell r="F391" t="str">
            <v>New energy</v>
          </cell>
          <cell r="G391" t="str">
            <v>Carbon Capture and Sequestration</v>
          </cell>
          <cell r="I391" t="str">
            <v>Hungary</v>
          </cell>
          <cell r="J391" t="str">
            <v>HUN</v>
          </cell>
          <cell r="K391" t="str">
            <v>EU Europe</v>
          </cell>
          <cell r="L391" t="str">
            <v>EMEA</v>
          </cell>
          <cell r="M391">
            <v>38777.645138888889</v>
          </cell>
          <cell r="N391" t="str">
            <v>Completed</v>
          </cell>
          <cell r="O391" t="str">
            <v>Other</v>
          </cell>
        </row>
        <row r="392">
          <cell r="A392" t="str">
            <v>MA</v>
          </cell>
          <cell r="B392">
            <v>771</v>
          </cell>
          <cell r="C392">
            <v>1</v>
          </cell>
          <cell r="D392">
            <v>1322</v>
          </cell>
          <cell r="E392" t="str">
            <v>Abengoa Bioenergy Corp (former High Plains)</v>
          </cell>
          <cell r="F392" t="str">
            <v>New energy</v>
          </cell>
          <cell r="G392" t="str">
            <v>Biofuels</v>
          </cell>
          <cell r="H392" t="str">
            <v>Missouri</v>
          </cell>
          <cell r="I392" t="str">
            <v>United States</v>
          </cell>
          <cell r="J392" t="str">
            <v>USA</v>
          </cell>
          <cell r="K392" t="str">
            <v>North America &amp; Carribean</v>
          </cell>
          <cell r="L392" t="str">
            <v>AMER</v>
          </cell>
          <cell r="M392">
            <v>37300</v>
          </cell>
          <cell r="N392" t="str">
            <v>Completed</v>
          </cell>
          <cell r="O392" t="str">
            <v>Bio-refining</v>
          </cell>
          <cell r="P392">
            <v>93</v>
          </cell>
          <cell r="Q392">
            <v>0</v>
          </cell>
        </row>
        <row r="393">
          <cell r="A393" t="str">
            <v>MA</v>
          </cell>
          <cell r="B393">
            <v>772</v>
          </cell>
          <cell r="C393">
            <v>1</v>
          </cell>
          <cell r="D393">
            <v>14483</v>
          </cell>
          <cell r="E393" t="str">
            <v>Alchemix Corporation</v>
          </cell>
          <cell r="F393" t="str">
            <v>New energy</v>
          </cell>
          <cell r="G393" t="str">
            <v>Efficiency: Supply Side</v>
          </cell>
          <cell r="H393" t="str">
            <v>Arizona</v>
          </cell>
          <cell r="I393" t="str">
            <v>United States</v>
          </cell>
          <cell r="J393" t="str">
            <v>USA</v>
          </cell>
          <cell r="K393" t="str">
            <v>North America &amp; Carribean</v>
          </cell>
          <cell r="L393" t="str">
            <v>AMER</v>
          </cell>
          <cell r="M393">
            <v>38824.463888888888</v>
          </cell>
          <cell r="N393" t="str">
            <v>Completed</v>
          </cell>
          <cell r="O393" t="str">
            <v>Technology Developer</v>
          </cell>
          <cell r="P393">
            <v>5</v>
          </cell>
        </row>
        <row r="394">
          <cell r="A394" t="str">
            <v>MA</v>
          </cell>
          <cell r="B394">
            <v>774</v>
          </cell>
          <cell r="C394">
            <v>1</v>
          </cell>
          <cell r="D394">
            <v>14509</v>
          </cell>
          <cell r="E394" t="str">
            <v>Advanced Biomass Gasification Technologies Inc.(ABGT)</v>
          </cell>
          <cell r="F394" t="str">
            <v>New energy</v>
          </cell>
          <cell r="G394" t="str">
            <v>Biomass &amp; Waste</v>
          </cell>
          <cell r="H394" t="str">
            <v>New York</v>
          </cell>
          <cell r="I394" t="str">
            <v>United States</v>
          </cell>
          <cell r="J394" t="str">
            <v>USA</v>
          </cell>
          <cell r="K394" t="str">
            <v>North America &amp; Carribean</v>
          </cell>
          <cell r="L394" t="str">
            <v>AMER</v>
          </cell>
          <cell r="M394">
            <v>38882</v>
          </cell>
          <cell r="N394" t="str">
            <v>Completed</v>
          </cell>
          <cell r="O394" t="str">
            <v>Technology Developer</v>
          </cell>
        </row>
        <row r="395">
          <cell r="A395" t="str">
            <v>MA</v>
          </cell>
          <cell r="B395">
            <v>775</v>
          </cell>
          <cell r="C395">
            <v>1</v>
          </cell>
          <cell r="D395">
            <v>14514</v>
          </cell>
          <cell r="E395" t="str">
            <v>AET Solar (formerly solar division of GGAM Electrical Services)</v>
          </cell>
          <cell r="F395" t="str">
            <v>New energy</v>
          </cell>
          <cell r="G395" t="str">
            <v>Solar</v>
          </cell>
          <cell r="I395" t="str">
            <v>Cyprus</v>
          </cell>
          <cell r="J395" t="str">
            <v>CYP</v>
          </cell>
          <cell r="K395" t="str">
            <v>EU Europe</v>
          </cell>
          <cell r="L395" t="str">
            <v>EMEA</v>
          </cell>
          <cell r="M395">
            <v>38880</v>
          </cell>
          <cell r="N395" t="str">
            <v>Completed</v>
          </cell>
          <cell r="O395" t="str">
            <v>Service Company</v>
          </cell>
          <cell r="P395">
            <v>0</v>
          </cell>
          <cell r="Q395">
            <v>0</v>
          </cell>
        </row>
        <row r="396">
          <cell r="A396" t="str">
            <v>MA</v>
          </cell>
          <cell r="B396">
            <v>777</v>
          </cell>
          <cell r="C396">
            <v>1</v>
          </cell>
          <cell r="D396">
            <v>7950</v>
          </cell>
          <cell r="E396" t="str">
            <v>Midwest Grain Processors (MGP)</v>
          </cell>
          <cell r="F396" t="str">
            <v>New energy</v>
          </cell>
          <cell r="G396" t="str">
            <v>Biofuels</v>
          </cell>
          <cell r="H396" t="str">
            <v>Iowa</v>
          </cell>
          <cell r="I396" t="str">
            <v>United States</v>
          </cell>
          <cell r="J396" t="str">
            <v>USA</v>
          </cell>
          <cell r="K396" t="str">
            <v>North America &amp; Carribean</v>
          </cell>
          <cell r="L396" t="str">
            <v>AMER</v>
          </cell>
          <cell r="M396">
            <v>38517.607638888891</v>
          </cell>
          <cell r="N396" t="str">
            <v>Completed</v>
          </cell>
          <cell r="O396" t="str">
            <v>Bio-refining</v>
          </cell>
          <cell r="P396">
            <v>0</v>
          </cell>
          <cell r="Q396">
            <v>0</v>
          </cell>
        </row>
        <row r="397">
          <cell r="A397" t="str">
            <v>MA</v>
          </cell>
          <cell r="B397">
            <v>778</v>
          </cell>
          <cell r="C397">
            <v>1</v>
          </cell>
          <cell r="D397">
            <v>7950</v>
          </cell>
          <cell r="E397" t="str">
            <v>Midwest Grain Processors (MGP)</v>
          </cell>
          <cell r="F397" t="str">
            <v>New energy</v>
          </cell>
          <cell r="G397" t="str">
            <v>Biofuels</v>
          </cell>
          <cell r="H397" t="str">
            <v>Iowa</v>
          </cell>
          <cell r="I397" t="str">
            <v>United States</v>
          </cell>
          <cell r="J397" t="str">
            <v>USA</v>
          </cell>
          <cell r="K397" t="str">
            <v>North America &amp; Carribean</v>
          </cell>
          <cell r="L397" t="str">
            <v>AMER</v>
          </cell>
          <cell r="M397">
            <v>38399.634027777778</v>
          </cell>
          <cell r="N397" t="str">
            <v>Completed</v>
          </cell>
          <cell r="O397" t="str">
            <v>Bio-refining</v>
          </cell>
          <cell r="P397">
            <v>3</v>
          </cell>
          <cell r="Q397">
            <v>0</v>
          </cell>
        </row>
        <row r="398">
          <cell r="A398" t="str">
            <v>MA</v>
          </cell>
          <cell r="B398">
            <v>779</v>
          </cell>
          <cell r="C398">
            <v>1</v>
          </cell>
          <cell r="D398">
            <v>14539</v>
          </cell>
          <cell r="E398" t="str">
            <v>Pure Energy Inc (PEI)</v>
          </cell>
          <cell r="F398" t="str">
            <v>New energy</v>
          </cell>
          <cell r="G398" t="str">
            <v>Power Storage</v>
          </cell>
          <cell r="H398" t="str">
            <v>Nevada</v>
          </cell>
          <cell r="I398" t="str">
            <v>United States</v>
          </cell>
          <cell r="J398" t="str">
            <v>USA</v>
          </cell>
          <cell r="K398" t="str">
            <v>North America &amp; Carribean</v>
          </cell>
          <cell r="L398" t="str">
            <v>AMER</v>
          </cell>
          <cell r="M398">
            <v>38882</v>
          </cell>
          <cell r="N398" t="str">
            <v>Completed</v>
          </cell>
          <cell r="O398" t="str">
            <v>Equipment Manufacturer</v>
          </cell>
          <cell r="P398">
            <v>4.5</v>
          </cell>
          <cell r="Q398">
            <v>0</v>
          </cell>
        </row>
        <row r="399">
          <cell r="A399" t="str">
            <v>MA</v>
          </cell>
          <cell r="B399">
            <v>780</v>
          </cell>
          <cell r="C399">
            <v>1</v>
          </cell>
          <cell r="D399">
            <v>2367</v>
          </cell>
          <cell r="E399" t="str">
            <v>Azure Dynamics US Inc (formerly Solectria Corp)</v>
          </cell>
          <cell r="F399" t="str">
            <v>New energy</v>
          </cell>
          <cell r="G399" t="str">
            <v>Efficiency: Demand Side</v>
          </cell>
          <cell r="H399" t="str">
            <v>Massachusetts</v>
          </cell>
          <cell r="I399" t="str">
            <v>United States</v>
          </cell>
          <cell r="J399" t="str">
            <v>USA</v>
          </cell>
          <cell r="K399" t="str">
            <v>North America &amp; Carribean</v>
          </cell>
          <cell r="L399" t="str">
            <v>AMER</v>
          </cell>
          <cell r="M399">
            <v>36286</v>
          </cell>
          <cell r="N399" t="str">
            <v>Completed</v>
          </cell>
          <cell r="O399" t="str">
            <v>Equipment Manufacturer</v>
          </cell>
          <cell r="P399">
            <v>5</v>
          </cell>
          <cell r="Q399">
            <v>0</v>
          </cell>
        </row>
        <row r="400">
          <cell r="A400" t="str">
            <v>MA</v>
          </cell>
          <cell r="B400">
            <v>781</v>
          </cell>
          <cell r="C400">
            <v>1</v>
          </cell>
          <cell r="D400">
            <v>4012</v>
          </cell>
          <cell r="E400" t="str">
            <v>Echelon Corporation</v>
          </cell>
          <cell r="F400" t="str">
            <v>New energy</v>
          </cell>
          <cell r="G400" t="str">
            <v>Efficiency: Demand Side</v>
          </cell>
          <cell r="H400" t="str">
            <v>California</v>
          </cell>
          <cell r="I400" t="str">
            <v>United States</v>
          </cell>
          <cell r="J400" t="str">
            <v>USA</v>
          </cell>
          <cell r="K400" t="str">
            <v>North America &amp; Carribean</v>
          </cell>
          <cell r="L400" t="str">
            <v>AMER</v>
          </cell>
          <cell r="M400">
            <v>36780.452777777777</v>
          </cell>
          <cell r="N400" t="str">
            <v>Completed</v>
          </cell>
          <cell r="O400" t="str">
            <v>Service Company</v>
          </cell>
          <cell r="P400">
            <v>130</v>
          </cell>
          <cell r="Q400">
            <v>0</v>
          </cell>
        </row>
        <row r="401">
          <cell r="A401" t="str">
            <v>MA</v>
          </cell>
          <cell r="B401">
            <v>782</v>
          </cell>
          <cell r="C401">
            <v>1</v>
          </cell>
          <cell r="D401">
            <v>14656</v>
          </cell>
          <cell r="E401" t="str">
            <v>Arigo Software GmbH</v>
          </cell>
          <cell r="F401" t="str">
            <v>New energy</v>
          </cell>
          <cell r="G401" t="str">
            <v>Efficiency: Demand Side</v>
          </cell>
          <cell r="I401" t="str">
            <v>Germany</v>
          </cell>
          <cell r="J401" t="str">
            <v>DEU</v>
          </cell>
          <cell r="K401" t="str">
            <v>EU Europe</v>
          </cell>
          <cell r="L401" t="str">
            <v>EMEA</v>
          </cell>
          <cell r="M401">
            <v>36934.463194444441</v>
          </cell>
          <cell r="N401" t="str">
            <v>Completed</v>
          </cell>
          <cell r="O401" t="str">
            <v>Service Company</v>
          </cell>
          <cell r="P401">
            <v>0</v>
          </cell>
          <cell r="Q401">
            <v>0</v>
          </cell>
        </row>
        <row r="402">
          <cell r="A402" t="str">
            <v>MA</v>
          </cell>
          <cell r="B402">
            <v>783</v>
          </cell>
          <cell r="C402">
            <v>1</v>
          </cell>
          <cell r="D402">
            <v>14667</v>
          </cell>
          <cell r="E402" t="str">
            <v>BeAtHome</v>
          </cell>
          <cell r="F402" t="str">
            <v>New energy</v>
          </cell>
          <cell r="G402" t="str">
            <v>Smart Distribution</v>
          </cell>
          <cell r="I402" t="str">
            <v>United States</v>
          </cell>
          <cell r="J402" t="str">
            <v>USA</v>
          </cell>
          <cell r="K402" t="str">
            <v>North America &amp; Carribean</v>
          </cell>
          <cell r="L402" t="str">
            <v>AMER</v>
          </cell>
          <cell r="M402">
            <v>37264.5</v>
          </cell>
          <cell r="N402" t="str">
            <v>Completed</v>
          </cell>
          <cell r="O402" t="str">
            <v>Service Company</v>
          </cell>
          <cell r="P402">
            <v>0</v>
          </cell>
          <cell r="Q402">
            <v>0</v>
          </cell>
        </row>
        <row r="403">
          <cell r="A403" t="str">
            <v>MA</v>
          </cell>
          <cell r="B403">
            <v>785</v>
          </cell>
          <cell r="C403">
            <v>1</v>
          </cell>
          <cell r="D403">
            <v>14682</v>
          </cell>
          <cell r="E403" t="str">
            <v>ZEN International Production and Trade bvba</v>
          </cell>
          <cell r="F403" t="str">
            <v>New energy</v>
          </cell>
          <cell r="G403" t="str">
            <v>Solar</v>
          </cell>
          <cell r="I403" t="str">
            <v>Belgium</v>
          </cell>
          <cell r="J403" t="str">
            <v>BEL</v>
          </cell>
          <cell r="K403" t="str">
            <v>EU Europe</v>
          </cell>
          <cell r="L403" t="str">
            <v>EMEA</v>
          </cell>
          <cell r="M403">
            <v>38888</v>
          </cell>
          <cell r="N403" t="str">
            <v>Completed</v>
          </cell>
          <cell r="O403" t="str">
            <v>Equipment Manufacturer</v>
          </cell>
          <cell r="P403">
            <v>0</v>
          </cell>
          <cell r="Q403">
            <v>0</v>
          </cell>
        </row>
        <row r="404">
          <cell r="A404" t="str">
            <v>MA</v>
          </cell>
          <cell r="B404">
            <v>786</v>
          </cell>
          <cell r="C404">
            <v>1</v>
          </cell>
          <cell r="D404">
            <v>14674</v>
          </cell>
          <cell r="E404" t="str">
            <v>IZEN nv (aka IZEN Solar Systems)</v>
          </cell>
          <cell r="F404" t="str">
            <v>New energy</v>
          </cell>
          <cell r="G404" t="str">
            <v>Solar</v>
          </cell>
          <cell r="I404" t="str">
            <v>Belgium</v>
          </cell>
          <cell r="J404" t="str">
            <v>BEL</v>
          </cell>
          <cell r="K404" t="str">
            <v>EU Europe</v>
          </cell>
          <cell r="L404" t="str">
            <v>EMEA</v>
          </cell>
          <cell r="M404">
            <v>38888</v>
          </cell>
          <cell r="N404" t="str">
            <v>Completed</v>
          </cell>
          <cell r="O404" t="str">
            <v>Service Company</v>
          </cell>
          <cell r="P404">
            <v>0</v>
          </cell>
          <cell r="Q404">
            <v>0</v>
          </cell>
        </row>
        <row r="405">
          <cell r="A405" t="str">
            <v>MA</v>
          </cell>
          <cell r="B405">
            <v>787</v>
          </cell>
          <cell r="C405">
            <v>1</v>
          </cell>
          <cell r="D405">
            <v>14693</v>
          </cell>
          <cell r="E405" t="str">
            <v>Native Energy</v>
          </cell>
          <cell r="F405" t="str">
            <v>New energy</v>
          </cell>
          <cell r="G405" t="str">
            <v>Services &amp; Support (Clean Energy)</v>
          </cell>
          <cell r="H405" t="str">
            <v>Vermont</v>
          </cell>
          <cell r="I405" t="str">
            <v>United States</v>
          </cell>
          <cell r="J405" t="str">
            <v>USA</v>
          </cell>
          <cell r="K405" t="str">
            <v>North America &amp; Carribean</v>
          </cell>
          <cell r="L405" t="str">
            <v>AMER</v>
          </cell>
          <cell r="M405">
            <v>38565.748611111114</v>
          </cell>
          <cell r="N405" t="str">
            <v>Completed</v>
          </cell>
          <cell r="O405" t="str">
            <v>Other</v>
          </cell>
          <cell r="P405">
            <v>0</v>
          </cell>
          <cell r="Q405">
            <v>0</v>
          </cell>
        </row>
        <row r="406">
          <cell r="A406" t="str">
            <v>MA</v>
          </cell>
          <cell r="B406">
            <v>789</v>
          </cell>
          <cell r="C406">
            <v>1</v>
          </cell>
          <cell r="D406">
            <v>13952</v>
          </cell>
          <cell r="E406" t="str">
            <v>Aspen Clean Fuels Ltd (ACF Ltd)</v>
          </cell>
          <cell r="F406" t="str">
            <v>New energy</v>
          </cell>
          <cell r="G406" t="str">
            <v>Efficiency: Supply Side</v>
          </cell>
          <cell r="I406" t="str">
            <v>United Kingdom</v>
          </cell>
          <cell r="J406" t="str">
            <v>GBR</v>
          </cell>
          <cell r="K406" t="str">
            <v>EU Europe</v>
          </cell>
          <cell r="L406" t="str">
            <v>EMEA</v>
          </cell>
          <cell r="M406">
            <v>38831.50277777778</v>
          </cell>
          <cell r="N406" t="str">
            <v>Completed</v>
          </cell>
          <cell r="O406" t="str">
            <v>Other</v>
          </cell>
          <cell r="P406">
            <v>0</v>
          </cell>
          <cell r="Q406">
            <v>0</v>
          </cell>
        </row>
        <row r="407">
          <cell r="A407" t="str">
            <v>MA</v>
          </cell>
          <cell r="B407">
            <v>790</v>
          </cell>
          <cell r="C407">
            <v>1</v>
          </cell>
          <cell r="D407">
            <v>2261</v>
          </cell>
          <cell r="E407" t="str">
            <v>Amperex Technology Limited</v>
          </cell>
          <cell r="F407" t="str">
            <v>New energy</v>
          </cell>
          <cell r="G407" t="str">
            <v>Power Storage</v>
          </cell>
          <cell r="I407" t="str">
            <v>Hong Kong</v>
          </cell>
          <cell r="J407" t="str">
            <v>HKG</v>
          </cell>
          <cell r="K407" t="str">
            <v>Asia</v>
          </cell>
          <cell r="L407" t="str">
            <v>ASOC</v>
          </cell>
          <cell r="M407">
            <v>38504</v>
          </cell>
          <cell r="N407" t="str">
            <v>Completed</v>
          </cell>
          <cell r="O407" t="str">
            <v>Equipment Manufacturer</v>
          </cell>
          <cell r="P407">
            <v>100</v>
          </cell>
          <cell r="Q407">
            <v>0</v>
          </cell>
        </row>
        <row r="408">
          <cell r="A408" t="str">
            <v>MA</v>
          </cell>
          <cell r="B408">
            <v>792</v>
          </cell>
          <cell r="C408">
            <v>1</v>
          </cell>
          <cell r="D408">
            <v>11536</v>
          </cell>
          <cell r="E408" t="str">
            <v>Beijing Full Three Dimension Power Engineering Co Ltd (FTD)</v>
          </cell>
          <cell r="F408" t="str">
            <v>New energy</v>
          </cell>
          <cell r="G408" t="str">
            <v>Efficiency: Supply Side</v>
          </cell>
          <cell r="H408" t="str">
            <v>Beijing Municipality</v>
          </cell>
          <cell r="I408" t="str">
            <v>China</v>
          </cell>
          <cell r="J408" t="str">
            <v>CHN</v>
          </cell>
          <cell r="K408" t="str">
            <v>Asia</v>
          </cell>
          <cell r="L408" t="str">
            <v>ASOC</v>
          </cell>
          <cell r="M408">
            <v>38524.620833333334</v>
          </cell>
          <cell r="N408" t="str">
            <v>Completed</v>
          </cell>
          <cell r="O408" t="str">
            <v>Service Company</v>
          </cell>
          <cell r="P408">
            <v>0.74</v>
          </cell>
          <cell r="Q408">
            <v>0</v>
          </cell>
        </row>
        <row r="409">
          <cell r="A409" t="str">
            <v>MA</v>
          </cell>
          <cell r="B409">
            <v>793</v>
          </cell>
          <cell r="C409">
            <v>1</v>
          </cell>
          <cell r="D409">
            <v>4305</v>
          </cell>
          <cell r="E409" t="str">
            <v>AquaEnergy Group Ltd</v>
          </cell>
          <cell r="F409" t="str">
            <v>New energy</v>
          </cell>
          <cell r="G409" t="str">
            <v>Marine</v>
          </cell>
          <cell r="I409" t="str">
            <v>United States</v>
          </cell>
          <cell r="J409" t="str">
            <v>USA</v>
          </cell>
          <cell r="K409" t="str">
            <v>North America &amp; Carribean</v>
          </cell>
          <cell r="L409" t="str">
            <v>AMER</v>
          </cell>
          <cell r="M409">
            <v>38446</v>
          </cell>
          <cell r="N409" t="str">
            <v>Completed</v>
          </cell>
          <cell r="O409" t="str">
            <v>Equipment Manufacturer</v>
          </cell>
          <cell r="P409">
            <v>1</v>
          </cell>
          <cell r="Q409">
            <v>0</v>
          </cell>
        </row>
        <row r="410">
          <cell r="A410" t="str">
            <v>MA</v>
          </cell>
          <cell r="B410">
            <v>794</v>
          </cell>
          <cell r="C410">
            <v>1</v>
          </cell>
          <cell r="D410">
            <v>4305</v>
          </cell>
          <cell r="E410" t="str">
            <v>AquaEnergy Group Ltd</v>
          </cell>
          <cell r="F410" t="str">
            <v>New energy</v>
          </cell>
          <cell r="G410" t="str">
            <v>Marine</v>
          </cell>
          <cell r="I410" t="str">
            <v>United States</v>
          </cell>
          <cell r="J410" t="str">
            <v>USA</v>
          </cell>
          <cell r="K410" t="str">
            <v>North America &amp; Carribean</v>
          </cell>
          <cell r="L410" t="str">
            <v>AMER</v>
          </cell>
          <cell r="M410">
            <v>38889</v>
          </cell>
          <cell r="N410" t="str">
            <v>Completed</v>
          </cell>
          <cell r="O410" t="str">
            <v>Technology Developer</v>
          </cell>
        </row>
        <row r="411">
          <cell r="A411" t="str">
            <v>MA</v>
          </cell>
          <cell r="B411">
            <v>795</v>
          </cell>
          <cell r="C411">
            <v>1</v>
          </cell>
          <cell r="D411">
            <v>14759</v>
          </cell>
          <cell r="E411" t="str">
            <v>Southern Bio fuels</v>
          </cell>
          <cell r="F411" t="str">
            <v>New energy</v>
          </cell>
          <cell r="G411" t="str">
            <v>Biofuels</v>
          </cell>
          <cell r="H411" t="str">
            <v>Mississippi</v>
          </cell>
          <cell r="I411" t="str">
            <v>United States</v>
          </cell>
          <cell r="J411" t="str">
            <v>USA</v>
          </cell>
          <cell r="K411" t="str">
            <v>North America &amp; Carribean</v>
          </cell>
          <cell r="L411" t="str">
            <v>AMER</v>
          </cell>
          <cell r="M411">
            <v>38810</v>
          </cell>
          <cell r="N411" t="str">
            <v>Completed</v>
          </cell>
          <cell r="O411" t="str">
            <v>Bio-refining</v>
          </cell>
          <cell r="P411">
            <v>9.35</v>
          </cell>
          <cell r="Q411">
            <v>0</v>
          </cell>
        </row>
        <row r="412">
          <cell r="A412" t="str">
            <v>MA</v>
          </cell>
          <cell r="B412">
            <v>797</v>
          </cell>
          <cell r="C412">
            <v>1</v>
          </cell>
          <cell r="D412">
            <v>7368</v>
          </cell>
          <cell r="E412" t="str">
            <v>Western States Geothermal Company</v>
          </cell>
          <cell r="F412" t="str">
            <v>New energy</v>
          </cell>
          <cell r="G412" t="str">
            <v>Geothermal</v>
          </cell>
          <cell r="H412" t="str">
            <v>Nevada</v>
          </cell>
          <cell r="I412" t="str">
            <v>United States</v>
          </cell>
          <cell r="J412" t="str">
            <v>USA</v>
          </cell>
          <cell r="K412" t="str">
            <v>North America &amp; Carribean</v>
          </cell>
          <cell r="L412" t="str">
            <v>AMER</v>
          </cell>
          <cell r="M412">
            <v>33325</v>
          </cell>
          <cell r="N412" t="str">
            <v>Completed</v>
          </cell>
          <cell r="O412" t="str">
            <v>Power Generator</v>
          </cell>
          <cell r="P412">
            <v>0</v>
          </cell>
          <cell r="Q412">
            <v>0</v>
          </cell>
        </row>
        <row r="413">
          <cell r="A413" t="str">
            <v>MA</v>
          </cell>
          <cell r="B413">
            <v>798</v>
          </cell>
          <cell r="C413">
            <v>1</v>
          </cell>
          <cell r="D413">
            <v>10822</v>
          </cell>
          <cell r="E413" t="str">
            <v>Intermagnetics General Corporation (IMGC)</v>
          </cell>
          <cell r="F413" t="str">
            <v>New energy</v>
          </cell>
          <cell r="G413" t="str">
            <v>Efficiency: Supply Side</v>
          </cell>
          <cell r="H413" t="str">
            <v>New York</v>
          </cell>
          <cell r="I413" t="str">
            <v>United States</v>
          </cell>
          <cell r="J413" t="str">
            <v>USA</v>
          </cell>
          <cell r="K413" t="str">
            <v>North America &amp; Carribean</v>
          </cell>
          <cell r="L413" t="str">
            <v>AMER</v>
          </cell>
          <cell r="M413">
            <v>38883</v>
          </cell>
          <cell r="N413" t="str">
            <v>Announced/filed</v>
          </cell>
          <cell r="P413">
            <v>1300</v>
          </cell>
        </row>
        <row r="414">
          <cell r="A414" t="str">
            <v>MA</v>
          </cell>
          <cell r="B414">
            <v>799</v>
          </cell>
          <cell r="C414">
            <v>1</v>
          </cell>
          <cell r="D414">
            <v>2821</v>
          </cell>
          <cell r="E414" t="str">
            <v>Padoma Wind Power LLC</v>
          </cell>
          <cell r="F414" t="str">
            <v>New energy</v>
          </cell>
          <cell r="G414" t="str">
            <v>Wind</v>
          </cell>
          <cell r="H414" t="str">
            <v>California</v>
          </cell>
          <cell r="I414" t="str">
            <v>United States</v>
          </cell>
          <cell r="J414" t="str">
            <v>USA</v>
          </cell>
          <cell r="K414" t="str">
            <v>North America &amp; Carribean</v>
          </cell>
          <cell r="L414" t="str">
            <v>AMER</v>
          </cell>
          <cell r="M414">
            <v>38912</v>
          </cell>
          <cell r="N414" t="str">
            <v>Completed</v>
          </cell>
          <cell r="O414" t="str">
            <v>Developer</v>
          </cell>
          <cell r="P414">
            <v>0</v>
          </cell>
          <cell r="Q414">
            <v>0</v>
          </cell>
        </row>
        <row r="415">
          <cell r="A415" t="str">
            <v>MA</v>
          </cell>
          <cell r="B415">
            <v>800</v>
          </cell>
          <cell r="C415">
            <v>1</v>
          </cell>
          <cell r="D415">
            <v>7527</v>
          </cell>
          <cell r="E415" t="str">
            <v>IVT Industrier AB</v>
          </cell>
          <cell r="F415" t="str">
            <v>New energy</v>
          </cell>
          <cell r="G415" t="str">
            <v>Efficiency: Demand Side</v>
          </cell>
          <cell r="I415" t="str">
            <v>Sweden</v>
          </cell>
          <cell r="J415" t="str">
            <v>SWE</v>
          </cell>
          <cell r="K415" t="str">
            <v>EU Europe</v>
          </cell>
          <cell r="L415" t="str">
            <v>EMEA</v>
          </cell>
          <cell r="M415">
            <v>38310</v>
          </cell>
          <cell r="N415" t="str">
            <v>Completed</v>
          </cell>
          <cell r="O415" t="str">
            <v>Equipment Manufacturer</v>
          </cell>
          <cell r="P415">
            <v>0</v>
          </cell>
          <cell r="Q415">
            <v>0</v>
          </cell>
        </row>
        <row r="416">
          <cell r="A416" t="str">
            <v>MA</v>
          </cell>
          <cell r="B416">
            <v>801</v>
          </cell>
          <cell r="C416">
            <v>1</v>
          </cell>
          <cell r="D416">
            <v>14839</v>
          </cell>
          <cell r="E416" t="str">
            <v>IKOR Power</v>
          </cell>
          <cell r="F416" t="str">
            <v>New energy</v>
          </cell>
          <cell r="G416" t="str">
            <v>Smart Distribution</v>
          </cell>
          <cell r="H416" t="str">
            <v>Colorado</v>
          </cell>
          <cell r="I416" t="str">
            <v>United States</v>
          </cell>
          <cell r="J416" t="str">
            <v>USA</v>
          </cell>
          <cell r="K416" t="str">
            <v>North America &amp; Carribean</v>
          </cell>
          <cell r="L416" t="str">
            <v>AMER</v>
          </cell>
          <cell r="M416">
            <v>38686</v>
          </cell>
          <cell r="N416" t="str">
            <v>Completed</v>
          </cell>
          <cell r="O416" t="str">
            <v>Equipment Manufacturer</v>
          </cell>
          <cell r="P416">
            <v>0</v>
          </cell>
          <cell r="Q416">
            <v>0</v>
          </cell>
        </row>
        <row r="417">
          <cell r="A417" t="str">
            <v>MA</v>
          </cell>
          <cell r="B417">
            <v>802</v>
          </cell>
          <cell r="C417">
            <v>1</v>
          </cell>
          <cell r="D417">
            <v>2277</v>
          </cell>
          <cell r="E417" t="str">
            <v>NaWoTec</v>
          </cell>
          <cell r="F417" t="str">
            <v>New energy</v>
          </cell>
          <cell r="G417" t="str">
            <v>Fuel Cells</v>
          </cell>
          <cell r="I417" t="str">
            <v>Germany</v>
          </cell>
          <cell r="J417" t="str">
            <v>DEU</v>
          </cell>
          <cell r="K417" t="str">
            <v>EU Europe</v>
          </cell>
          <cell r="L417" t="str">
            <v>EMEA</v>
          </cell>
          <cell r="M417">
            <v>38504</v>
          </cell>
          <cell r="N417" t="str">
            <v>Completed</v>
          </cell>
          <cell r="O417" t="str">
            <v>Technology Developer</v>
          </cell>
          <cell r="P417">
            <v>0</v>
          </cell>
          <cell r="Q417">
            <v>0</v>
          </cell>
        </row>
        <row r="418">
          <cell r="A418" t="str">
            <v>MA</v>
          </cell>
          <cell r="B418">
            <v>803</v>
          </cell>
          <cell r="C418">
            <v>1</v>
          </cell>
          <cell r="D418">
            <v>8073</v>
          </cell>
          <cell r="E418" t="str">
            <v>Direct Energie</v>
          </cell>
          <cell r="F418" t="str">
            <v>New energy</v>
          </cell>
          <cell r="G418" t="str">
            <v>Services &amp; Support (Clean Energy)</v>
          </cell>
          <cell r="I418" t="str">
            <v>France</v>
          </cell>
          <cell r="J418" t="str">
            <v>FRA</v>
          </cell>
          <cell r="K418" t="str">
            <v>EU Europe</v>
          </cell>
          <cell r="L418" t="str">
            <v>EMEA</v>
          </cell>
          <cell r="M418">
            <v>38894</v>
          </cell>
          <cell r="N418" t="str">
            <v>Completed</v>
          </cell>
          <cell r="O418" t="str">
            <v>Service Company</v>
          </cell>
          <cell r="P418">
            <v>0</v>
          </cell>
          <cell r="Q418">
            <v>0</v>
          </cell>
        </row>
        <row r="419">
          <cell r="A419" t="str">
            <v>MA</v>
          </cell>
          <cell r="B419">
            <v>806</v>
          </cell>
          <cell r="C419">
            <v>1</v>
          </cell>
          <cell r="D419">
            <v>14906</v>
          </cell>
          <cell r="E419" t="str">
            <v>DarwinD BV</v>
          </cell>
          <cell r="F419" t="str">
            <v>New energy</v>
          </cell>
          <cell r="G419" t="str">
            <v>Wind</v>
          </cell>
          <cell r="I419" t="str">
            <v>Netherlands</v>
          </cell>
          <cell r="J419" t="str">
            <v>NLD</v>
          </cell>
          <cell r="K419" t="str">
            <v>EU Europe</v>
          </cell>
          <cell r="L419" t="str">
            <v>EMEA</v>
          </cell>
          <cell r="M419">
            <v>38898</v>
          </cell>
          <cell r="N419" t="str">
            <v>Completed</v>
          </cell>
          <cell r="O419" t="str">
            <v>Technology Developer</v>
          </cell>
        </row>
        <row r="420">
          <cell r="A420" t="str">
            <v>MA</v>
          </cell>
          <cell r="B420">
            <v>807</v>
          </cell>
          <cell r="C420">
            <v>1</v>
          </cell>
          <cell r="D420">
            <v>14920</v>
          </cell>
          <cell r="E420" t="str">
            <v>Intrinsic Semiconductor</v>
          </cell>
          <cell r="F420" t="str">
            <v>New energy</v>
          </cell>
          <cell r="G420" t="str">
            <v>Efficiency: Demand Side</v>
          </cell>
          <cell r="H420" t="str">
            <v>Virginia</v>
          </cell>
          <cell r="I420" t="str">
            <v>United States</v>
          </cell>
          <cell r="J420" t="str">
            <v>USA</v>
          </cell>
          <cell r="K420" t="str">
            <v>North America &amp; Carribean</v>
          </cell>
          <cell r="L420" t="str">
            <v>AMER</v>
          </cell>
          <cell r="M420">
            <v>38908.541666666664</v>
          </cell>
          <cell r="N420" t="str">
            <v>Completed</v>
          </cell>
          <cell r="O420" t="str">
            <v>Technology Developer</v>
          </cell>
          <cell r="P420">
            <v>46</v>
          </cell>
          <cell r="Q420">
            <v>0</v>
          </cell>
        </row>
        <row r="421">
          <cell r="A421" t="str">
            <v>MA</v>
          </cell>
          <cell r="B421">
            <v>811</v>
          </cell>
          <cell r="C421">
            <v>1</v>
          </cell>
          <cell r="D421">
            <v>13930</v>
          </cell>
          <cell r="E421" t="str">
            <v>Solar Energy Power Pte Ltd (SEP)</v>
          </cell>
          <cell r="F421" t="str">
            <v>New energy</v>
          </cell>
          <cell r="G421" t="str">
            <v>Solar</v>
          </cell>
          <cell r="I421" t="str">
            <v>Singapore</v>
          </cell>
          <cell r="J421" t="str">
            <v>SGP</v>
          </cell>
          <cell r="K421" t="str">
            <v>Asia</v>
          </cell>
          <cell r="L421" t="str">
            <v>ASOC</v>
          </cell>
          <cell r="M421">
            <v>38896.486805555556</v>
          </cell>
          <cell r="N421" t="str">
            <v>Announced/filed</v>
          </cell>
          <cell r="P421">
            <v>4.7</v>
          </cell>
        </row>
        <row r="422">
          <cell r="A422" t="str">
            <v>MA</v>
          </cell>
          <cell r="B422">
            <v>812</v>
          </cell>
          <cell r="C422">
            <v>1</v>
          </cell>
          <cell r="D422">
            <v>7977</v>
          </cell>
          <cell r="E422" t="str">
            <v>Engelhard Corporation</v>
          </cell>
          <cell r="F422" t="str">
            <v>New energy</v>
          </cell>
          <cell r="G422" t="str">
            <v>Biofuels</v>
          </cell>
          <cell r="H422" t="str">
            <v>New Jersey</v>
          </cell>
          <cell r="I422" t="str">
            <v>United States</v>
          </cell>
          <cell r="J422" t="str">
            <v>USA</v>
          </cell>
          <cell r="K422" t="str">
            <v>North America &amp; Carribean</v>
          </cell>
          <cell r="L422" t="str">
            <v>AMER</v>
          </cell>
          <cell r="M422">
            <v>38880.518750000003</v>
          </cell>
          <cell r="N422" t="str">
            <v>Completed</v>
          </cell>
          <cell r="O422" t="str">
            <v>Technology Developer</v>
          </cell>
          <cell r="P422">
            <v>5.6</v>
          </cell>
          <cell r="Q422">
            <v>0</v>
          </cell>
        </row>
        <row r="423">
          <cell r="A423" t="str">
            <v>MA</v>
          </cell>
          <cell r="B423">
            <v>813</v>
          </cell>
          <cell r="C423">
            <v>1</v>
          </cell>
          <cell r="D423">
            <v>6947</v>
          </cell>
          <cell r="E423" t="str">
            <v>Sarna Polymer Holding</v>
          </cell>
          <cell r="F423" t="str">
            <v>New energy</v>
          </cell>
          <cell r="G423" t="str">
            <v>Solar</v>
          </cell>
          <cell r="I423" t="str">
            <v>Switzerland</v>
          </cell>
          <cell r="J423" t="str">
            <v>CHE</v>
          </cell>
          <cell r="K423" t="str">
            <v>Non-EU Europe</v>
          </cell>
          <cell r="L423" t="str">
            <v>EMEA</v>
          </cell>
          <cell r="M423">
            <v>38702</v>
          </cell>
          <cell r="N423" t="str">
            <v>Completed</v>
          </cell>
          <cell r="O423" t="str">
            <v>Equipment Manufacturer</v>
          </cell>
          <cell r="P423">
            <v>0</v>
          </cell>
          <cell r="Q423">
            <v>0</v>
          </cell>
        </row>
        <row r="424">
          <cell r="A424" t="str">
            <v>MA</v>
          </cell>
          <cell r="B424">
            <v>815</v>
          </cell>
          <cell r="C424">
            <v>1</v>
          </cell>
          <cell r="D424">
            <v>14946</v>
          </cell>
          <cell r="E424" t="str">
            <v>Montena Components</v>
          </cell>
          <cell r="F424" t="str">
            <v>New energy</v>
          </cell>
          <cell r="G424" t="str">
            <v>Power Storage</v>
          </cell>
          <cell r="I424" t="str">
            <v>United States</v>
          </cell>
          <cell r="J424" t="str">
            <v>USA</v>
          </cell>
          <cell r="K424" t="str">
            <v>North America &amp; Carribean</v>
          </cell>
          <cell r="L424" t="str">
            <v>AMER</v>
          </cell>
          <cell r="M424">
            <v>37454</v>
          </cell>
          <cell r="N424" t="str">
            <v>Completed</v>
          </cell>
          <cell r="O424" t="str">
            <v>Equipment Manufacturer</v>
          </cell>
        </row>
        <row r="425">
          <cell r="A425" t="str">
            <v>MA</v>
          </cell>
          <cell r="B425">
            <v>816</v>
          </cell>
          <cell r="C425">
            <v>1</v>
          </cell>
          <cell r="D425">
            <v>13063</v>
          </cell>
          <cell r="E425" t="str">
            <v>Wind Energy Ltd</v>
          </cell>
          <cell r="F425" t="str">
            <v>New energy</v>
          </cell>
          <cell r="G425" t="str">
            <v>Wind</v>
          </cell>
          <cell r="H425" t="str">
            <v>Scotland</v>
          </cell>
          <cell r="I425" t="str">
            <v>United Kingdom</v>
          </cell>
          <cell r="J425" t="str">
            <v>GBR</v>
          </cell>
          <cell r="K425" t="str">
            <v>EU Europe</v>
          </cell>
          <cell r="L425" t="str">
            <v>EMEA</v>
          </cell>
          <cell r="M425">
            <v>38903.359027777777</v>
          </cell>
          <cell r="N425" t="str">
            <v>Completed</v>
          </cell>
          <cell r="O425" t="str">
            <v>Developer</v>
          </cell>
          <cell r="P425">
            <v>0</v>
          </cell>
          <cell r="Q425">
            <v>0</v>
          </cell>
        </row>
        <row r="426">
          <cell r="A426" t="str">
            <v>MA</v>
          </cell>
          <cell r="B426">
            <v>818</v>
          </cell>
          <cell r="C426">
            <v>1</v>
          </cell>
          <cell r="D426">
            <v>877</v>
          </cell>
          <cell r="E426" t="str">
            <v>Solar Century Holdings (Solarcentury)</v>
          </cell>
          <cell r="F426" t="str">
            <v>New energy</v>
          </cell>
          <cell r="G426" t="str">
            <v>Solar</v>
          </cell>
          <cell r="H426" t="str">
            <v>Greater London</v>
          </cell>
          <cell r="I426" t="str">
            <v>United Kingdom</v>
          </cell>
          <cell r="J426" t="str">
            <v>GBR</v>
          </cell>
          <cell r="K426" t="str">
            <v>EU Europe</v>
          </cell>
          <cell r="L426" t="str">
            <v>EMEA</v>
          </cell>
          <cell r="M426">
            <v>38855.617361111108</v>
          </cell>
          <cell r="N426" t="str">
            <v>Completed</v>
          </cell>
          <cell r="O426" t="str">
            <v>Service Company</v>
          </cell>
          <cell r="P426">
            <v>3.8</v>
          </cell>
          <cell r="Q426">
            <v>0</v>
          </cell>
        </row>
        <row r="427">
          <cell r="A427" t="str">
            <v>MA</v>
          </cell>
          <cell r="B427">
            <v>821</v>
          </cell>
          <cell r="C427">
            <v>1</v>
          </cell>
          <cell r="D427">
            <v>581</v>
          </cell>
          <cell r="E427" t="str">
            <v>Gamesa (formerly Grupo Auxiliar Metalurgico SA)</v>
          </cell>
          <cell r="F427" t="str">
            <v>New energy</v>
          </cell>
          <cell r="G427" t="str">
            <v>Wind</v>
          </cell>
          <cell r="I427" t="str">
            <v>Spain</v>
          </cell>
          <cell r="J427" t="str">
            <v>ESP</v>
          </cell>
          <cell r="K427" t="str">
            <v>EU Europe</v>
          </cell>
          <cell r="L427" t="str">
            <v>EMEA</v>
          </cell>
          <cell r="M427">
            <v>38908.749305555553</v>
          </cell>
          <cell r="N427" t="str">
            <v>Completed</v>
          </cell>
          <cell r="O427" t="str">
            <v>Equipment Manufacturer</v>
          </cell>
          <cell r="P427">
            <v>569</v>
          </cell>
          <cell r="Q427">
            <v>0</v>
          </cell>
        </row>
        <row r="428">
          <cell r="A428" t="str">
            <v>MA</v>
          </cell>
          <cell r="B428">
            <v>822</v>
          </cell>
          <cell r="C428">
            <v>1</v>
          </cell>
          <cell r="D428">
            <v>14988</v>
          </cell>
          <cell r="E428" t="str">
            <v>Perfect Wind</v>
          </cell>
          <cell r="F428" t="str">
            <v>New energy</v>
          </cell>
          <cell r="G428" t="str">
            <v>Wind</v>
          </cell>
          <cell r="I428" t="str">
            <v>France</v>
          </cell>
          <cell r="J428" t="str">
            <v>FRA</v>
          </cell>
          <cell r="K428" t="str">
            <v>EU Europe</v>
          </cell>
          <cell r="L428" t="str">
            <v>EMEA</v>
          </cell>
          <cell r="M428">
            <v>38909.484027777777</v>
          </cell>
          <cell r="N428" t="str">
            <v>Completed</v>
          </cell>
          <cell r="O428" t="str">
            <v>Developer</v>
          </cell>
          <cell r="P428">
            <v>66.400000000000006</v>
          </cell>
          <cell r="Q428">
            <v>0</v>
          </cell>
        </row>
        <row r="429">
          <cell r="A429" t="str">
            <v>MA</v>
          </cell>
          <cell r="B429">
            <v>823</v>
          </cell>
          <cell r="C429">
            <v>1</v>
          </cell>
          <cell r="D429">
            <v>6856</v>
          </cell>
          <cell r="E429" t="str">
            <v>Entech Inc</v>
          </cell>
          <cell r="F429" t="str">
            <v>New energy</v>
          </cell>
          <cell r="G429" t="str">
            <v>Solar</v>
          </cell>
          <cell r="H429" t="str">
            <v>Texas</v>
          </cell>
          <cell r="I429" t="str">
            <v>United States</v>
          </cell>
          <cell r="J429" t="str">
            <v>USA</v>
          </cell>
          <cell r="K429" t="str">
            <v>North America &amp; Carribean</v>
          </cell>
          <cell r="L429" t="str">
            <v>AMER</v>
          </cell>
          <cell r="M429">
            <v>39384.507638888892</v>
          </cell>
          <cell r="N429" t="str">
            <v>Completed</v>
          </cell>
          <cell r="O429" t="str">
            <v>Equipment Manufacturer</v>
          </cell>
          <cell r="P429">
            <v>45.6</v>
          </cell>
          <cell r="Q429">
            <v>0</v>
          </cell>
        </row>
        <row r="430">
          <cell r="A430" t="str">
            <v>MA</v>
          </cell>
          <cell r="B430">
            <v>824</v>
          </cell>
          <cell r="C430">
            <v>1</v>
          </cell>
          <cell r="D430">
            <v>581</v>
          </cell>
          <cell r="E430" t="str">
            <v>Gamesa (formerly Grupo Auxiliar Metalurgico SA)</v>
          </cell>
          <cell r="F430" t="str">
            <v>New energy</v>
          </cell>
          <cell r="G430" t="str">
            <v>Wind</v>
          </cell>
          <cell r="I430" t="str">
            <v>Spain</v>
          </cell>
          <cell r="J430" t="str">
            <v>ESP</v>
          </cell>
          <cell r="K430" t="str">
            <v>EU Europe</v>
          </cell>
          <cell r="L430" t="str">
            <v>EMEA</v>
          </cell>
          <cell r="M430">
            <v>38697.645138888889</v>
          </cell>
          <cell r="N430" t="str">
            <v>Completed</v>
          </cell>
          <cell r="O430" t="str">
            <v>Equipment Manufacturer</v>
          </cell>
          <cell r="P430">
            <v>144.80000000000001</v>
          </cell>
          <cell r="Q430">
            <v>0</v>
          </cell>
        </row>
        <row r="431">
          <cell r="A431" t="str">
            <v>MA</v>
          </cell>
          <cell r="B431">
            <v>825</v>
          </cell>
          <cell r="C431">
            <v>1</v>
          </cell>
          <cell r="D431">
            <v>14999</v>
          </cell>
          <cell r="E431" t="str">
            <v>Kraft Rt (Kraft Electronics Inc)</v>
          </cell>
          <cell r="F431" t="str">
            <v>New energy</v>
          </cell>
          <cell r="G431" t="str">
            <v>Solar</v>
          </cell>
          <cell r="I431" t="str">
            <v>Hungary</v>
          </cell>
          <cell r="J431" t="str">
            <v>HUN</v>
          </cell>
          <cell r="K431" t="str">
            <v>EU Europe</v>
          </cell>
          <cell r="L431" t="str">
            <v>EMEA</v>
          </cell>
          <cell r="M431">
            <v>38909.654166666667</v>
          </cell>
          <cell r="N431" t="str">
            <v>Completed</v>
          </cell>
          <cell r="O431" t="str">
            <v>Equipment Manufacturer</v>
          </cell>
          <cell r="P431">
            <v>0</v>
          </cell>
          <cell r="Q431">
            <v>0</v>
          </cell>
        </row>
        <row r="432">
          <cell r="A432" t="str">
            <v>MA</v>
          </cell>
          <cell r="B432">
            <v>826</v>
          </cell>
          <cell r="C432">
            <v>1</v>
          </cell>
          <cell r="D432">
            <v>1404</v>
          </cell>
          <cell r="E432" t="str">
            <v>Shanghai Shen-Li High Tech Co Ltd</v>
          </cell>
          <cell r="F432" t="str">
            <v>New energy</v>
          </cell>
          <cell r="G432" t="str">
            <v>Fuel Cells</v>
          </cell>
          <cell r="H432" t="str">
            <v>Shanghai Municipality</v>
          </cell>
          <cell r="I432" t="str">
            <v>China</v>
          </cell>
          <cell r="J432" t="str">
            <v>CHN</v>
          </cell>
          <cell r="K432" t="str">
            <v>Asia</v>
          </cell>
          <cell r="L432" t="str">
            <v>ASOC</v>
          </cell>
          <cell r="M432">
            <v>38909.462500000001</v>
          </cell>
          <cell r="N432" t="str">
            <v>Completed</v>
          </cell>
          <cell r="O432" t="str">
            <v>Technology Developer</v>
          </cell>
          <cell r="P432">
            <v>0</v>
          </cell>
          <cell r="Q432">
            <v>0</v>
          </cell>
        </row>
        <row r="433">
          <cell r="A433" t="str">
            <v>MA</v>
          </cell>
          <cell r="B433">
            <v>827</v>
          </cell>
          <cell r="C433">
            <v>1</v>
          </cell>
          <cell r="D433">
            <v>11679</v>
          </cell>
          <cell r="E433" t="str">
            <v>Greenvest Technologies Inc</v>
          </cell>
          <cell r="F433" t="str">
            <v>New energy</v>
          </cell>
          <cell r="G433" t="str">
            <v>Wind</v>
          </cell>
          <cell r="H433" t="str">
            <v>New Jersey</v>
          </cell>
          <cell r="I433" t="str">
            <v>United States</v>
          </cell>
          <cell r="J433" t="str">
            <v>USA</v>
          </cell>
          <cell r="K433" t="str">
            <v>North America &amp; Carribean</v>
          </cell>
          <cell r="L433" t="str">
            <v>AMER</v>
          </cell>
          <cell r="M433">
            <v>38911.734722222223</v>
          </cell>
          <cell r="N433" t="str">
            <v>Announced/filed</v>
          </cell>
          <cell r="O433" t="str">
            <v>Technology Developer</v>
          </cell>
          <cell r="P433">
            <v>0</v>
          </cell>
          <cell r="Q433">
            <v>0</v>
          </cell>
        </row>
        <row r="434">
          <cell r="A434" t="str">
            <v>MA</v>
          </cell>
          <cell r="B434">
            <v>829</v>
          </cell>
          <cell r="C434">
            <v>1</v>
          </cell>
          <cell r="D434">
            <v>15042</v>
          </cell>
          <cell r="E434" t="str">
            <v>ENER.G Combined Power (formerly Combined Power Ltd)</v>
          </cell>
          <cell r="F434" t="str">
            <v>New energy</v>
          </cell>
          <cell r="G434" t="str">
            <v>Efficiency: Supply Side</v>
          </cell>
          <cell r="I434" t="str">
            <v>United Kingdom</v>
          </cell>
          <cell r="J434" t="str">
            <v>GBR</v>
          </cell>
          <cell r="K434" t="str">
            <v>EU Europe</v>
          </cell>
          <cell r="L434" t="str">
            <v>EMEA</v>
          </cell>
          <cell r="M434">
            <v>35625.604861111111</v>
          </cell>
          <cell r="N434" t="str">
            <v>Completed</v>
          </cell>
          <cell r="O434" t="str">
            <v>Power Generator</v>
          </cell>
          <cell r="P434">
            <v>0</v>
          </cell>
          <cell r="Q434">
            <v>0</v>
          </cell>
        </row>
        <row r="435">
          <cell r="A435" t="str">
            <v>MA</v>
          </cell>
          <cell r="B435">
            <v>830</v>
          </cell>
          <cell r="C435">
            <v>1</v>
          </cell>
          <cell r="D435">
            <v>15043</v>
          </cell>
          <cell r="E435" t="str">
            <v>Petbow Cogeneration Ltd</v>
          </cell>
          <cell r="F435" t="str">
            <v>New energy</v>
          </cell>
          <cell r="G435" t="str">
            <v>Efficiency: Supply Side</v>
          </cell>
          <cell r="I435" t="str">
            <v>United Kingdom</v>
          </cell>
          <cell r="J435" t="str">
            <v>GBR</v>
          </cell>
          <cell r="K435" t="str">
            <v>EU Europe</v>
          </cell>
          <cell r="L435" t="str">
            <v>EMEA</v>
          </cell>
          <cell r="M435">
            <v>38518.613888888889</v>
          </cell>
          <cell r="N435" t="str">
            <v>Completed</v>
          </cell>
          <cell r="O435" t="str">
            <v>Developer</v>
          </cell>
          <cell r="P435">
            <v>0</v>
          </cell>
          <cell r="Q435">
            <v>0</v>
          </cell>
        </row>
        <row r="436">
          <cell r="A436" t="str">
            <v>MA</v>
          </cell>
          <cell r="B436">
            <v>831</v>
          </cell>
          <cell r="C436">
            <v>1</v>
          </cell>
          <cell r="D436">
            <v>15044</v>
          </cell>
          <cell r="E436" t="str">
            <v>Utility Auditing Ltd</v>
          </cell>
          <cell r="F436" t="str">
            <v>New energy</v>
          </cell>
          <cell r="G436" t="str">
            <v>Efficiency: Supply Side</v>
          </cell>
          <cell r="I436" t="str">
            <v>United Kingdom</v>
          </cell>
          <cell r="J436" t="str">
            <v>GBR</v>
          </cell>
          <cell r="K436" t="str">
            <v>EU Europe</v>
          </cell>
          <cell r="L436" t="str">
            <v>EMEA</v>
          </cell>
          <cell r="M436">
            <v>38786.62222222222</v>
          </cell>
          <cell r="N436" t="str">
            <v>Completed</v>
          </cell>
          <cell r="O436" t="str">
            <v>Service Company</v>
          </cell>
        </row>
        <row r="437">
          <cell r="A437" t="str">
            <v>MA</v>
          </cell>
          <cell r="B437">
            <v>832</v>
          </cell>
          <cell r="C437">
            <v>1</v>
          </cell>
          <cell r="D437">
            <v>809</v>
          </cell>
          <cell r="E437" t="str">
            <v>Nexus Energy Software Inc</v>
          </cell>
          <cell r="F437" t="str">
            <v>New energy</v>
          </cell>
          <cell r="G437" t="str">
            <v>Services &amp; Support (Clean Energy)</v>
          </cell>
          <cell r="H437" t="str">
            <v>Massachusetts</v>
          </cell>
          <cell r="I437" t="str">
            <v>United States</v>
          </cell>
          <cell r="J437" t="str">
            <v>USA</v>
          </cell>
          <cell r="K437" t="str">
            <v>North America &amp; Carribean</v>
          </cell>
          <cell r="L437" t="str">
            <v>AMER</v>
          </cell>
          <cell r="M437">
            <v>38688.612500000003</v>
          </cell>
          <cell r="N437" t="str">
            <v>Completed</v>
          </cell>
          <cell r="O437" t="str">
            <v>Service Company</v>
          </cell>
          <cell r="P437">
            <v>28.5</v>
          </cell>
          <cell r="Q437">
            <v>0</v>
          </cell>
        </row>
        <row r="438">
          <cell r="A438" t="str">
            <v>MA</v>
          </cell>
          <cell r="B438">
            <v>833</v>
          </cell>
          <cell r="C438">
            <v>1</v>
          </cell>
          <cell r="D438">
            <v>13842</v>
          </cell>
          <cell r="E438" t="str">
            <v>Enel Erelis</v>
          </cell>
          <cell r="F438" t="str">
            <v>New energy</v>
          </cell>
          <cell r="G438" t="str">
            <v>Wind</v>
          </cell>
          <cell r="I438" t="str">
            <v>France</v>
          </cell>
          <cell r="J438" t="str">
            <v>FRA</v>
          </cell>
          <cell r="K438" t="str">
            <v>EU Europe</v>
          </cell>
          <cell r="L438" t="str">
            <v>EMEA</v>
          </cell>
          <cell r="M438">
            <v>38911.630555555559</v>
          </cell>
          <cell r="N438" t="str">
            <v>Completed</v>
          </cell>
          <cell r="O438" t="str">
            <v>Developer</v>
          </cell>
          <cell r="P438">
            <v>18</v>
          </cell>
          <cell r="Q438">
            <v>0</v>
          </cell>
        </row>
        <row r="439">
          <cell r="A439" t="str">
            <v>MA</v>
          </cell>
          <cell r="B439">
            <v>834</v>
          </cell>
          <cell r="C439">
            <v>1</v>
          </cell>
          <cell r="D439">
            <v>14393</v>
          </cell>
          <cell r="E439" t="str">
            <v>Johanna Solar Technology GmbH (JST)</v>
          </cell>
          <cell r="F439" t="str">
            <v>New energy</v>
          </cell>
          <cell r="G439" t="str">
            <v>Solar</v>
          </cell>
          <cell r="H439" t="str">
            <v>Brandenburg</v>
          </cell>
          <cell r="I439" t="str">
            <v>Germany</v>
          </cell>
          <cell r="J439" t="str">
            <v>DEU</v>
          </cell>
          <cell r="K439" t="str">
            <v>EU Europe</v>
          </cell>
          <cell r="L439" t="str">
            <v>EMEA</v>
          </cell>
          <cell r="M439">
            <v>38824.694444444445</v>
          </cell>
          <cell r="N439" t="str">
            <v>Completed</v>
          </cell>
          <cell r="O439" t="str">
            <v>Equipment Manufacturer</v>
          </cell>
          <cell r="P439">
            <v>0</v>
          </cell>
          <cell r="Q439">
            <v>0</v>
          </cell>
        </row>
        <row r="440">
          <cell r="A440" t="str">
            <v>MA</v>
          </cell>
          <cell r="B440">
            <v>836</v>
          </cell>
          <cell r="C440">
            <v>1</v>
          </cell>
          <cell r="D440">
            <v>15116</v>
          </cell>
          <cell r="E440" t="str">
            <v>ETC Energy</v>
          </cell>
          <cell r="F440" t="str">
            <v>New energy</v>
          </cell>
          <cell r="G440" t="str">
            <v>Efficiency: Demand Side</v>
          </cell>
          <cell r="I440" t="str">
            <v>Netherlands</v>
          </cell>
          <cell r="J440" t="str">
            <v>NLD</v>
          </cell>
          <cell r="K440" t="str">
            <v>EU Europe</v>
          </cell>
          <cell r="L440" t="str">
            <v>EMEA</v>
          </cell>
          <cell r="M440">
            <v>38917.482638888891</v>
          </cell>
          <cell r="N440" t="str">
            <v>Completed</v>
          </cell>
          <cell r="O440" t="str">
            <v>Service Company</v>
          </cell>
        </row>
        <row r="441">
          <cell r="A441" t="str">
            <v>MA</v>
          </cell>
          <cell r="B441">
            <v>838</v>
          </cell>
          <cell r="C441">
            <v>1</v>
          </cell>
          <cell r="D441">
            <v>6381</v>
          </cell>
          <cell r="E441" t="str">
            <v>Millennium Electric TOU Ltd (aka Millennium Solar, EIG Solar)</v>
          </cell>
          <cell r="F441" t="str">
            <v>New energy</v>
          </cell>
          <cell r="G441" t="str">
            <v>Solar</v>
          </cell>
          <cell r="I441" t="str">
            <v>Israel</v>
          </cell>
          <cell r="J441" t="str">
            <v>ISR</v>
          </cell>
          <cell r="K441" t="str">
            <v>Middle East &amp; North Africa</v>
          </cell>
          <cell r="L441" t="str">
            <v>EMEA</v>
          </cell>
          <cell r="M441">
            <v>38868.762499999997</v>
          </cell>
          <cell r="N441" t="str">
            <v>Completed</v>
          </cell>
          <cell r="O441" t="str">
            <v>Equipment Manufacturer</v>
          </cell>
          <cell r="P441">
            <v>0</v>
          </cell>
          <cell r="Q441">
            <v>0</v>
          </cell>
        </row>
        <row r="442">
          <cell r="A442" t="str">
            <v>MA</v>
          </cell>
          <cell r="B442">
            <v>840</v>
          </cell>
          <cell r="C442">
            <v>1</v>
          </cell>
          <cell r="D442">
            <v>11026</v>
          </cell>
          <cell r="E442" t="str">
            <v>EnVINTA Corp</v>
          </cell>
          <cell r="F442" t="str">
            <v>New energy</v>
          </cell>
          <cell r="G442" t="str">
            <v>Efficiency: Demand Side</v>
          </cell>
          <cell r="H442" t="str">
            <v>Pennsylvania</v>
          </cell>
          <cell r="I442" t="str">
            <v>United States</v>
          </cell>
          <cell r="J442" t="str">
            <v>USA</v>
          </cell>
          <cell r="K442" t="str">
            <v>North America &amp; Carribean</v>
          </cell>
          <cell r="L442" t="str">
            <v>AMER</v>
          </cell>
          <cell r="M442">
            <v>38840.553472222222</v>
          </cell>
          <cell r="N442" t="str">
            <v>Completed</v>
          </cell>
          <cell r="O442" t="str">
            <v>Service Company</v>
          </cell>
          <cell r="P442">
            <v>2.1</v>
          </cell>
          <cell r="Q442">
            <v>0</v>
          </cell>
        </row>
        <row r="443">
          <cell r="A443" t="str">
            <v>MA</v>
          </cell>
          <cell r="B443">
            <v>841</v>
          </cell>
          <cell r="C443">
            <v>1</v>
          </cell>
          <cell r="D443">
            <v>15133</v>
          </cell>
          <cell r="E443" t="str">
            <v>ABID-AG</v>
          </cell>
          <cell r="F443" t="str">
            <v>New energy</v>
          </cell>
          <cell r="G443" t="str">
            <v>Biofuels</v>
          </cell>
          <cell r="I443" t="str">
            <v>Austria</v>
          </cell>
          <cell r="J443" t="str">
            <v>AUT</v>
          </cell>
          <cell r="K443" t="str">
            <v>EU Europe</v>
          </cell>
          <cell r="L443" t="str">
            <v>EMEA</v>
          </cell>
          <cell r="M443">
            <v>38919.575694444444</v>
          </cell>
          <cell r="N443" t="str">
            <v>Completed</v>
          </cell>
          <cell r="O443" t="str">
            <v>Bio-refining</v>
          </cell>
          <cell r="P443">
            <v>0</v>
          </cell>
          <cell r="Q443">
            <v>0</v>
          </cell>
        </row>
        <row r="444">
          <cell r="A444" t="str">
            <v>MA</v>
          </cell>
          <cell r="B444">
            <v>842</v>
          </cell>
          <cell r="C444">
            <v>1</v>
          </cell>
          <cell r="D444">
            <v>3370</v>
          </cell>
          <cell r="E444" t="str">
            <v>Smart Automobiles LLC</v>
          </cell>
          <cell r="F444" t="str">
            <v>New energy</v>
          </cell>
          <cell r="G444" t="str">
            <v>Fuel Cells</v>
          </cell>
          <cell r="H444" t="str">
            <v>California</v>
          </cell>
          <cell r="I444" t="str">
            <v>United States</v>
          </cell>
          <cell r="J444" t="str">
            <v>USA</v>
          </cell>
          <cell r="K444" t="str">
            <v>North America &amp; Carribean</v>
          </cell>
          <cell r="L444" t="str">
            <v>AMER</v>
          </cell>
          <cell r="M444">
            <v>38918.72152777778</v>
          </cell>
          <cell r="N444" t="str">
            <v>Announced/filed</v>
          </cell>
        </row>
        <row r="445">
          <cell r="A445" t="str">
            <v>MA</v>
          </cell>
          <cell r="B445">
            <v>844</v>
          </cell>
          <cell r="C445">
            <v>1</v>
          </cell>
          <cell r="D445">
            <v>15137</v>
          </cell>
          <cell r="E445" t="str">
            <v>Energoprojekt Gliwice S.A. (EPG)</v>
          </cell>
          <cell r="F445" t="str">
            <v>New energy</v>
          </cell>
          <cell r="G445" t="str">
            <v>Efficiency: Supply Side</v>
          </cell>
          <cell r="I445" t="str">
            <v>Poland</v>
          </cell>
          <cell r="J445" t="str">
            <v>POL</v>
          </cell>
          <cell r="K445" t="str">
            <v>EU Europe</v>
          </cell>
          <cell r="L445" t="str">
            <v>EMEA</v>
          </cell>
          <cell r="M445">
            <v>38916.45208333333</v>
          </cell>
          <cell r="N445" t="str">
            <v>Completed</v>
          </cell>
          <cell r="O445" t="str">
            <v>Service Company</v>
          </cell>
          <cell r="P445">
            <v>0</v>
          </cell>
          <cell r="Q445">
            <v>0</v>
          </cell>
        </row>
        <row r="446">
          <cell r="A446" t="str">
            <v>MA</v>
          </cell>
          <cell r="B446">
            <v>845</v>
          </cell>
          <cell r="C446">
            <v>1</v>
          </cell>
          <cell r="D446">
            <v>15191</v>
          </cell>
          <cell r="E446" t="str">
            <v>Eastman SE Inc</v>
          </cell>
          <cell r="F446" t="str">
            <v>New energy</v>
          </cell>
          <cell r="G446" t="str">
            <v>Biofuels</v>
          </cell>
          <cell r="H446" t="str">
            <v>Arkansas</v>
          </cell>
          <cell r="I446" t="str">
            <v>United States</v>
          </cell>
          <cell r="J446" t="str">
            <v>USA</v>
          </cell>
          <cell r="K446" t="str">
            <v>North America &amp; Carribean</v>
          </cell>
          <cell r="L446" t="str">
            <v>AMER</v>
          </cell>
          <cell r="M446">
            <v>39022.584027777775</v>
          </cell>
          <cell r="N446" t="str">
            <v>Completed</v>
          </cell>
          <cell r="O446" t="str">
            <v>Bio-refining</v>
          </cell>
          <cell r="P446">
            <v>75</v>
          </cell>
          <cell r="Q446">
            <v>0</v>
          </cell>
        </row>
        <row r="447">
          <cell r="A447" t="str">
            <v>MA</v>
          </cell>
          <cell r="B447">
            <v>847</v>
          </cell>
          <cell r="C447">
            <v>1</v>
          </cell>
          <cell r="D447">
            <v>115</v>
          </cell>
          <cell r="E447" t="str">
            <v>BOC Group</v>
          </cell>
          <cell r="F447" t="str">
            <v>Non-core</v>
          </cell>
          <cell r="G447" t="str">
            <v>Hydrogen</v>
          </cell>
          <cell r="I447" t="str">
            <v>United Kingdom</v>
          </cell>
          <cell r="J447" t="str">
            <v>GBR</v>
          </cell>
          <cell r="K447" t="str">
            <v>EU Europe</v>
          </cell>
          <cell r="L447" t="str">
            <v>EMEA</v>
          </cell>
          <cell r="M447">
            <v>38782.786111111112</v>
          </cell>
          <cell r="N447" t="str">
            <v>Completed</v>
          </cell>
          <cell r="P447">
            <v>14.4</v>
          </cell>
        </row>
        <row r="448">
          <cell r="A448" t="str">
            <v>MA</v>
          </cell>
          <cell r="B448">
            <v>853</v>
          </cell>
          <cell r="C448">
            <v>1</v>
          </cell>
          <cell r="D448">
            <v>8046</v>
          </cell>
          <cell r="E448" t="str">
            <v>MSK Corp</v>
          </cell>
          <cell r="F448" t="str">
            <v>New energy</v>
          </cell>
          <cell r="G448" t="str">
            <v>Solar</v>
          </cell>
          <cell r="H448" t="str">
            <v>Tokyo</v>
          </cell>
          <cell r="I448" t="str">
            <v>Japan</v>
          </cell>
          <cell r="J448" t="str">
            <v>JPN</v>
          </cell>
          <cell r="K448" t="str">
            <v>Asia</v>
          </cell>
          <cell r="L448" t="str">
            <v>ASOC</v>
          </cell>
          <cell r="M448">
            <v>38943</v>
          </cell>
          <cell r="N448" t="str">
            <v>Completed</v>
          </cell>
          <cell r="O448" t="str">
            <v>Equipment Manufacturer</v>
          </cell>
          <cell r="P448">
            <v>107</v>
          </cell>
          <cell r="Q448">
            <v>0</v>
          </cell>
        </row>
        <row r="449">
          <cell r="A449" t="str">
            <v>MA</v>
          </cell>
          <cell r="B449">
            <v>855</v>
          </cell>
          <cell r="C449">
            <v>1</v>
          </cell>
          <cell r="D449">
            <v>15091</v>
          </cell>
          <cell r="E449" t="str">
            <v>Jumao Photonics Co Ltd (JMP)</v>
          </cell>
          <cell r="F449" t="str">
            <v>New energy</v>
          </cell>
          <cell r="G449" t="str">
            <v>Solar</v>
          </cell>
          <cell r="H449" t="str">
            <v>Fujian Prefecture</v>
          </cell>
          <cell r="I449" t="str">
            <v>China</v>
          </cell>
          <cell r="J449" t="str">
            <v>CHN</v>
          </cell>
          <cell r="K449" t="str">
            <v>Asia</v>
          </cell>
          <cell r="L449" t="str">
            <v>ASOC</v>
          </cell>
          <cell r="M449">
            <v>38915.722222222219</v>
          </cell>
          <cell r="N449" t="str">
            <v>Completed</v>
          </cell>
          <cell r="O449" t="str">
            <v>Equipment Manufacturer</v>
          </cell>
          <cell r="P449">
            <v>1</v>
          </cell>
          <cell r="Q449">
            <v>0</v>
          </cell>
        </row>
        <row r="450">
          <cell r="A450" t="str">
            <v>MA</v>
          </cell>
          <cell r="B450">
            <v>856</v>
          </cell>
          <cell r="C450">
            <v>1</v>
          </cell>
          <cell r="D450">
            <v>15235</v>
          </cell>
          <cell r="E450" t="str">
            <v>Pure Biofuels del Peru SAC</v>
          </cell>
          <cell r="F450" t="str">
            <v>New energy</v>
          </cell>
          <cell r="G450" t="str">
            <v>Biofuels</v>
          </cell>
          <cell r="I450" t="str">
            <v>Peru</v>
          </cell>
          <cell r="J450" t="str">
            <v>PER</v>
          </cell>
          <cell r="K450" t="str">
            <v>Central &amp; South America</v>
          </cell>
          <cell r="L450" t="str">
            <v>AMER</v>
          </cell>
          <cell r="M450">
            <v>38925.747916666667</v>
          </cell>
          <cell r="N450" t="str">
            <v>Completed</v>
          </cell>
          <cell r="O450" t="str">
            <v>Bio-refining</v>
          </cell>
          <cell r="P450">
            <v>0</v>
          </cell>
          <cell r="Q450">
            <v>0</v>
          </cell>
        </row>
        <row r="451">
          <cell r="A451" t="str">
            <v>MA</v>
          </cell>
          <cell r="B451">
            <v>857</v>
          </cell>
          <cell r="C451">
            <v>1</v>
          </cell>
          <cell r="D451">
            <v>6308</v>
          </cell>
          <cell r="E451" t="str">
            <v>EnerSys GmbH</v>
          </cell>
          <cell r="F451" t="str">
            <v>New energy</v>
          </cell>
          <cell r="G451" t="str">
            <v>Wind</v>
          </cell>
          <cell r="I451" t="str">
            <v>Germany</v>
          </cell>
          <cell r="J451" t="str">
            <v>DEU</v>
          </cell>
          <cell r="K451" t="str">
            <v>EU Europe</v>
          </cell>
          <cell r="L451" t="str">
            <v>EMEA</v>
          </cell>
          <cell r="M451">
            <v>38869.68472222222</v>
          </cell>
          <cell r="N451" t="str">
            <v>Completed</v>
          </cell>
          <cell r="O451" t="str">
            <v>Developer</v>
          </cell>
          <cell r="P451">
            <v>0</v>
          </cell>
          <cell r="Q451">
            <v>0</v>
          </cell>
        </row>
        <row r="452">
          <cell r="A452" t="str">
            <v>MA</v>
          </cell>
          <cell r="B452">
            <v>858</v>
          </cell>
          <cell r="C452">
            <v>1</v>
          </cell>
          <cell r="D452">
            <v>15496</v>
          </cell>
          <cell r="E452" t="str">
            <v>Team Solar Inc</v>
          </cell>
          <cell r="F452" t="str">
            <v>New energy</v>
          </cell>
          <cell r="G452" t="str">
            <v>Solar</v>
          </cell>
          <cell r="H452" t="str">
            <v>California</v>
          </cell>
          <cell r="I452" t="str">
            <v>United States</v>
          </cell>
          <cell r="J452" t="str">
            <v>USA</v>
          </cell>
          <cell r="K452" t="str">
            <v>North America &amp; Carribean</v>
          </cell>
          <cell r="L452" t="str">
            <v>AMER</v>
          </cell>
          <cell r="M452">
            <v>38936.64166666667</v>
          </cell>
          <cell r="N452" t="str">
            <v>Completed</v>
          </cell>
          <cell r="O452" t="str">
            <v>Service Company</v>
          </cell>
          <cell r="P452">
            <v>0</v>
          </cell>
          <cell r="Q452">
            <v>0</v>
          </cell>
        </row>
        <row r="453">
          <cell r="A453" t="str">
            <v>MA</v>
          </cell>
          <cell r="B453">
            <v>860</v>
          </cell>
          <cell r="C453">
            <v>1</v>
          </cell>
          <cell r="D453">
            <v>15542</v>
          </cell>
          <cell r="E453" t="str">
            <v>Coopernavi</v>
          </cell>
          <cell r="F453" t="str">
            <v>New energy</v>
          </cell>
          <cell r="G453" t="str">
            <v>Biofuels</v>
          </cell>
          <cell r="I453" t="str">
            <v>Brazil</v>
          </cell>
          <cell r="J453" t="str">
            <v>BRA</v>
          </cell>
          <cell r="K453" t="str">
            <v>Central &amp; South America</v>
          </cell>
          <cell r="L453" t="str">
            <v>AMER</v>
          </cell>
          <cell r="M453">
            <v>38990</v>
          </cell>
          <cell r="N453" t="str">
            <v>Completed</v>
          </cell>
          <cell r="O453" t="str">
            <v>Bio-refining</v>
          </cell>
          <cell r="P453">
            <v>110</v>
          </cell>
          <cell r="Q453">
            <v>0</v>
          </cell>
        </row>
        <row r="454">
          <cell r="A454" t="str">
            <v>MA</v>
          </cell>
          <cell r="B454">
            <v>861</v>
          </cell>
          <cell r="C454">
            <v>1</v>
          </cell>
          <cell r="D454">
            <v>3708</v>
          </cell>
          <cell r="E454" t="str">
            <v>Greenlight Energy Resources</v>
          </cell>
          <cell r="F454" t="str">
            <v>New energy</v>
          </cell>
          <cell r="G454" t="str">
            <v>Wind</v>
          </cell>
          <cell r="H454" t="str">
            <v>Virginia</v>
          </cell>
          <cell r="I454" t="str">
            <v>United States</v>
          </cell>
          <cell r="J454" t="str">
            <v>USA</v>
          </cell>
          <cell r="K454" t="str">
            <v>North America &amp; Carribean</v>
          </cell>
          <cell r="L454" t="str">
            <v>AMER</v>
          </cell>
          <cell r="M454">
            <v>38944</v>
          </cell>
          <cell r="N454" t="str">
            <v>Completed</v>
          </cell>
          <cell r="O454" t="str">
            <v>Developer</v>
          </cell>
          <cell r="P454">
            <v>98</v>
          </cell>
          <cell r="Q454">
            <v>0</v>
          </cell>
        </row>
        <row r="455">
          <cell r="A455" t="str">
            <v>MA</v>
          </cell>
          <cell r="B455">
            <v>863</v>
          </cell>
          <cell r="C455">
            <v>1</v>
          </cell>
          <cell r="D455">
            <v>15571</v>
          </cell>
          <cell r="E455" t="str">
            <v>Bio-Energy LLC</v>
          </cell>
          <cell r="F455" t="str">
            <v>New energy</v>
          </cell>
          <cell r="G455" t="str">
            <v>Biomass &amp; Waste</v>
          </cell>
          <cell r="H455" t="str">
            <v>Ohio</v>
          </cell>
          <cell r="I455" t="str">
            <v>United States</v>
          </cell>
          <cell r="J455" t="str">
            <v>USA</v>
          </cell>
          <cell r="K455" t="str">
            <v>North America &amp; Carribean</v>
          </cell>
          <cell r="L455" t="str">
            <v>AMER</v>
          </cell>
          <cell r="M455">
            <v>38946.487500000003</v>
          </cell>
          <cell r="N455" t="str">
            <v>In active planning</v>
          </cell>
          <cell r="P455">
            <v>0.6</v>
          </cell>
        </row>
        <row r="456">
          <cell r="A456" t="str">
            <v>MA</v>
          </cell>
          <cell r="B456">
            <v>864</v>
          </cell>
          <cell r="C456">
            <v>1</v>
          </cell>
          <cell r="D456">
            <v>15602</v>
          </cell>
          <cell r="E456" t="str">
            <v>ElectraTherm Inc</v>
          </cell>
          <cell r="F456" t="str">
            <v>New energy</v>
          </cell>
          <cell r="G456" t="str">
            <v>Efficiency: Demand Side</v>
          </cell>
          <cell r="H456" t="str">
            <v>Nevada</v>
          </cell>
          <cell r="I456" t="str">
            <v>United States</v>
          </cell>
          <cell r="J456" t="str">
            <v>USA</v>
          </cell>
          <cell r="K456" t="str">
            <v>North America &amp; Carribean</v>
          </cell>
          <cell r="L456" t="str">
            <v>AMER</v>
          </cell>
          <cell r="M456">
            <v>38988.692361111112</v>
          </cell>
          <cell r="N456" t="str">
            <v>Completed</v>
          </cell>
          <cell r="O456" t="str">
            <v>Equipment Manufacturer</v>
          </cell>
          <cell r="P456">
            <v>0</v>
          </cell>
          <cell r="Q456">
            <v>0</v>
          </cell>
        </row>
        <row r="457">
          <cell r="A457" t="str">
            <v>MA</v>
          </cell>
          <cell r="B457">
            <v>866</v>
          </cell>
          <cell r="C457">
            <v>1</v>
          </cell>
          <cell r="D457">
            <v>15631</v>
          </cell>
          <cell r="E457" t="str">
            <v>Scotrenewables Marine Power</v>
          </cell>
          <cell r="F457" t="str">
            <v>New energy</v>
          </cell>
          <cell r="G457" t="str">
            <v>Marine</v>
          </cell>
          <cell r="H457" t="str">
            <v>Scotland</v>
          </cell>
          <cell r="I457" t="str">
            <v>United Kingdom</v>
          </cell>
          <cell r="J457" t="str">
            <v>GBR</v>
          </cell>
          <cell r="K457" t="str">
            <v>EU Europe</v>
          </cell>
          <cell r="L457" t="str">
            <v>EMEA</v>
          </cell>
          <cell r="M457">
            <v>38938.678472222222</v>
          </cell>
          <cell r="N457" t="str">
            <v>Completed</v>
          </cell>
          <cell r="O457" t="str">
            <v>Technology Developer</v>
          </cell>
          <cell r="P457">
            <v>0</v>
          </cell>
          <cell r="Q457">
            <v>0</v>
          </cell>
        </row>
        <row r="458">
          <cell r="A458" t="str">
            <v>MA</v>
          </cell>
          <cell r="B458">
            <v>867</v>
          </cell>
          <cell r="C458">
            <v>1</v>
          </cell>
          <cell r="D458">
            <v>15634</v>
          </cell>
          <cell r="E458" t="str">
            <v>Primary Energy Ventures</v>
          </cell>
          <cell r="F458" t="str">
            <v>New energy</v>
          </cell>
          <cell r="G458" t="str">
            <v>Efficiency: Demand Side</v>
          </cell>
          <cell r="H458" t="str">
            <v>Illinois</v>
          </cell>
          <cell r="I458" t="str">
            <v>United States</v>
          </cell>
          <cell r="J458" t="str">
            <v>USA</v>
          </cell>
          <cell r="K458" t="str">
            <v>North America &amp; Carribean</v>
          </cell>
          <cell r="L458" t="str">
            <v>AMER</v>
          </cell>
          <cell r="M458">
            <v>38944.73333333333</v>
          </cell>
          <cell r="N458" t="str">
            <v>In active planning</v>
          </cell>
          <cell r="P458">
            <v>380</v>
          </cell>
        </row>
        <row r="459">
          <cell r="A459" t="str">
            <v>MA</v>
          </cell>
          <cell r="B459">
            <v>868</v>
          </cell>
          <cell r="C459">
            <v>1</v>
          </cell>
          <cell r="D459">
            <v>15564</v>
          </cell>
          <cell r="E459" t="str">
            <v>Novozymes GroPep (formerly GroPep)</v>
          </cell>
          <cell r="F459" t="str">
            <v>Non-core</v>
          </cell>
          <cell r="G459" t="str">
            <v>Biofuels</v>
          </cell>
          <cell r="H459" t="str">
            <v>South Australia</v>
          </cell>
          <cell r="I459" t="str">
            <v>Australia</v>
          </cell>
          <cell r="J459" t="str">
            <v>AUS</v>
          </cell>
          <cell r="K459" t="str">
            <v>Oceania</v>
          </cell>
          <cell r="L459" t="str">
            <v>ASOC</v>
          </cell>
          <cell r="M459">
            <v>38945.615277777775</v>
          </cell>
          <cell r="N459" t="str">
            <v>Completed</v>
          </cell>
          <cell r="O459" t="str">
            <v>Technology Developer</v>
          </cell>
          <cell r="P459">
            <v>73.599999999999994</v>
          </cell>
          <cell r="Q459">
            <v>0</v>
          </cell>
        </row>
        <row r="460">
          <cell r="A460" t="str">
            <v>MA</v>
          </cell>
          <cell r="B460">
            <v>872</v>
          </cell>
          <cell r="C460">
            <v>1</v>
          </cell>
          <cell r="D460">
            <v>15733</v>
          </cell>
          <cell r="E460" t="str">
            <v>US Sustainable Energy Corporation (USSEC)</v>
          </cell>
          <cell r="F460" t="str">
            <v>New energy</v>
          </cell>
          <cell r="G460" t="str">
            <v>Biomass &amp; Waste</v>
          </cell>
          <cell r="H460" t="str">
            <v>Mississippi</v>
          </cell>
          <cell r="I460" t="str">
            <v>United States</v>
          </cell>
          <cell r="J460" t="str">
            <v>USA</v>
          </cell>
          <cell r="K460" t="str">
            <v>North America &amp; Carribean</v>
          </cell>
          <cell r="L460" t="str">
            <v>AMER</v>
          </cell>
          <cell r="M460">
            <v>38960.538888888892</v>
          </cell>
          <cell r="N460" t="str">
            <v>Announced/filed</v>
          </cell>
        </row>
        <row r="461">
          <cell r="A461" t="str">
            <v>MA</v>
          </cell>
          <cell r="B461">
            <v>874</v>
          </cell>
          <cell r="C461">
            <v>1</v>
          </cell>
          <cell r="D461">
            <v>15694</v>
          </cell>
          <cell r="E461" t="str">
            <v>Zero Waste Energy Systems Inc (ZWES)</v>
          </cell>
          <cell r="F461" t="str">
            <v>New energy</v>
          </cell>
          <cell r="G461" t="str">
            <v>Biomass &amp; Waste</v>
          </cell>
          <cell r="I461" t="str">
            <v>Canada</v>
          </cell>
          <cell r="J461" t="str">
            <v>CAN</v>
          </cell>
          <cell r="K461" t="str">
            <v>North America &amp; Carribean</v>
          </cell>
          <cell r="L461" t="str">
            <v>AMER</v>
          </cell>
          <cell r="M461">
            <v>38954.755555555559</v>
          </cell>
          <cell r="N461" t="str">
            <v>Postponed/cancelled</v>
          </cell>
          <cell r="O461" t="str">
            <v>Equipment Manufacturer</v>
          </cell>
          <cell r="P461">
            <v>14.4</v>
          </cell>
        </row>
        <row r="462">
          <cell r="A462" t="str">
            <v>MA</v>
          </cell>
          <cell r="B462">
            <v>877</v>
          </cell>
          <cell r="C462">
            <v>1</v>
          </cell>
          <cell r="D462">
            <v>15846</v>
          </cell>
          <cell r="E462" t="str">
            <v>Stelzenberger Metallbau GmbH</v>
          </cell>
          <cell r="F462" t="str">
            <v>New energy</v>
          </cell>
          <cell r="G462" t="str">
            <v>Biomass &amp; Waste</v>
          </cell>
          <cell r="H462" t="str">
            <v>Bavaria</v>
          </cell>
          <cell r="I462" t="str">
            <v>Germany</v>
          </cell>
          <cell r="J462" t="str">
            <v>DEU</v>
          </cell>
          <cell r="K462" t="str">
            <v>EU Europe</v>
          </cell>
          <cell r="L462" t="str">
            <v>EMEA</v>
          </cell>
          <cell r="M462">
            <v>38971.40625</v>
          </cell>
          <cell r="N462" t="str">
            <v>Completed</v>
          </cell>
          <cell r="O462" t="str">
            <v>Equipment Manufacturer</v>
          </cell>
          <cell r="P462">
            <v>0</v>
          </cell>
          <cell r="Q462">
            <v>0</v>
          </cell>
        </row>
        <row r="463">
          <cell r="A463" t="str">
            <v>MA</v>
          </cell>
          <cell r="B463">
            <v>878</v>
          </cell>
          <cell r="C463">
            <v>1</v>
          </cell>
          <cell r="D463">
            <v>15869</v>
          </cell>
          <cell r="E463" t="str">
            <v>Storrun Vindkraft AB</v>
          </cell>
          <cell r="F463" t="str">
            <v>New energy</v>
          </cell>
          <cell r="G463" t="str">
            <v>Wind</v>
          </cell>
          <cell r="I463" t="str">
            <v>Sweden</v>
          </cell>
          <cell r="J463" t="str">
            <v>SWE</v>
          </cell>
          <cell r="K463" t="str">
            <v>EU Europe</v>
          </cell>
          <cell r="L463" t="str">
            <v>EMEA</v>
          </cell>
          <cell r="M463">
            <v>38972.624305555553</v>
          </cell>
          <cell r="N463" t="str">
            <v>Completed</v>
          </cell>
          <cell r="O463" t="str">
            <v>Developer</v>
          </cell>
          <cell r="P463">
            <v>0</v>
          </cell>
          <cell r="Q463">
            <v>0</v>
          </cell>
        </row>
        <row r="464">
          <cell r="A464" t="str">
            <v>MA</v>
          </cell>
          <cell r="B464">
            <v>879</v>
          </cell>
          <cell r="C464">
            <v>1</v>
          </cell>
          <cell r="D464">
            <v>15853</v>
          </cell>
          <cell r="E464" t="str">
            <v>Aquafairy Co</v>
          </cell>
          <cell r="F464" t="str">
            <v>New energy</v>
          </cell>
          <cell r="G464" t="str">
            <v>Fuel Cells</v>
          </cell>
          <cell r="H464" t="str">
            <v>Osaka</v>
          </cell>
          <cell r="I464" t="str">
            <v>Japan</v>
          </cell>
          <cell r="J464" t="str">
            <v>JPN</v>
          </cell>
          <cell r="K464" t="str">
            <v>Asia</v>
          </cell>
          <cell r="L464" t="str">
            <v>ASOC</v>
          </cell>
          <cell r="M464">
            <v>38971.668055555558</v>
          </cell>
          <cell r="N464" t="str">
            <v>Postponed/cancelled</v>
          </cell>
          <cell r="O464" t="str">
            <v>Technology Developer</v>
          </cell>
          <cell r="Q464">
            <v>4</v>
          </cell>
        </row>
        <row r="465">
          <cell r="A465" t="str">
            <v>MA</v>
          </cell>
          <cell r="B465">
            <v>881</v>
          </cell>
          <cell r="C465">
            <v>1</v>
          </cell>
          <cell r="D465">
            <v>15969</v>
          </cell>
          <cell r="E465" t="str">
            <v>Salmon Arm Plastics Ltd</v>
          </cell>
          <cell r="F465" t="str">
            <v>Non-core</v>
          </cell>
          <cell r="G465" t="str">
            <v>Biomass &amp; Waste</v>
          </cell>
          <cell r="H465" t="str">
            <v>British Columbia</v>
          </cell>
          <cell r="I465" t="str">
            <v>Canada</v>
          </cell>
          <cell r="J465" t="str">
            <v>CAN</v>
          </cell>
          <cell r="K465" t="str">
            <v>North America &amp; Carribean</v>
          </cell>
          <cell r="L465" t="str">
            <v>AMER</v>
          </cell>
          <cell r="M465">
            <v>38979.645138888889</v>
          </cell>
          <cell r="N465" t="str">
            <v>Postponed/cancelled</v>
          </cell>
          <cell r="O465" t="str">
            <v>Technology Developer</v>
          </cell>
        </row>
        <row r="466">
          <cell r="A466" t="str">
            <v>MA</v>
          </cell>
          <cell r="B466">
            <v>883</v>
          </cell>
          <cell r="C466">
            <v>1</v>
          </cell>
          <cell r="D466">
            <v>16008</v>
          </cell>
          <cell r="E466" t="str">
            <v>Maria Group Inc</v>
          </cell>
          <cell r="F466" t="str">
            <v>New energy</v>
          </cell>
          <cell r="G466" t="str">
            <v>Wind</v>
          </cell>
          <cell r="H466" t="str">
            <v>Texas</v>
          </cell>
          <cell r="I466" t="str">
            <v>United States</v>
          </cell>
          <cell r="J466" t="str">
            <v>USA</v>
          </cell>
          <cell r="K466" t="str">
            <v>North America &amp; Carribean</v>
          </cell>
          <cell r="L466" t="str">
            <v>AMER</v>
          </cell>
          <cell r="M466">
            <v>39202.500694444447</v>
          </cell>
          <cell r="N466" t="str">
            <v>Postponed/cancelled</v>
          </cell>
          <cell r="O466" t="str">
            <v>Technology Developer</v>
          </cell>
        </row>
        <row r="467">
          <cell r="A467" t="str">
            <v>MA</v>
          </cell>
          <cell r="B467">
            <v>884</v>
          </cell>
          <cell r="C467">
            <v>1</v>
          </cell>
          <cell r="D467">
            <v>16020</v>
          </cell>
          <cell r="E467" t="str">
            <v>CJ Schneider Engineering</v>
          </cell>
          <cell r="F467" t="str">
            <v>Non-core</v>
          </cell>
          <cell r="G467" t="str">
            <v>Services &amp; Support (Clean Energy)</v>
          </cell>
          <cell r="H467" t="str">
            <v>Nebraska</v>
          </cell>
          <cell r="I467" t="str">
            <v>United States</v>
          </cell>
          <cell r="J467" t="str">
            <v>USA</v>
          </cell>
          <cell r="K467" t="str">
            <v>North America &amp; Carribean</v>
          </cell>
          <cell r="L467" t="str">
            <v>AMER</v>
          </cell>
          <cell r="M467">
            <v>38979</v>
          </cell>
          <cell r="N467" t="str">
            <v>Completed</v>
          </cell>
          <cell r="O467" t="str">
            <v>Developer</v>
          </cell>
          <cell r="P467">
            <v>5</v>
          </cell>
        </row>
        <row r="468">
          <cell r="A468" t="str">
            <v>MA</v>
          </cell>
          <cell r="B468">
            <v>885</v>
          </cell>
          <cell r="C468">
            <v>1</v>
          </cell>
          <cell r="D468">
            <v>16032</v>
          </cell>
          <cell r="E468" t="str">
            <v>SEG Schaltanlagen-Elektronik-Gerate GmbH &amp; Co KG</v>
          </cell>
          <cell r="F468" t="str">
            <v>New energy</v>
          </cell>
          <cell r="G468" t="str">
            <v>Wind</v>
          </cell>
          <cell r="I468" t="str">
            <v>Germany</v>
          </cell>
          <cell r="J468" t="str">
            <v>DEU</v>
          </cell>
          <cell r="K468" t="str">
            <v>EU Europe</v>
          </cell>
          <cell r="L468" t="str">
            <v>EMEA</v>
          </cell>
          <cell r="M468">
            <v>38981.643055555556</v>
          </cell>
          <cell r="N468" t="str">
            <v>Announced/filed</v>
          </cell>
          <cell r="O468" t="str">
            <v>Equipment Manufacturer</v>
          </cell>
          <cell r="P468">
            <v>0</v>
          </cell>
          <cell r="Q468">
            <v>0</v>
          </cell>
        </row>
        <row r="469">
          <cell r="A469" t="str">
            <v>MA</v>
          </cell>
          <cell r="B469">
            <v>886</v>
          </cell>
          <cell r="C469">
            <v>1</v>
          </cell>
          <cell r="D469">
            <v>16048</v>
          </cell>
          <cell r="E469" t="str">
            <v>MCF Finance and Consulting Co. Ltd.</v>
          </cell>
          <cell r="F469" t="str">
            <v>New energy</v>
          </cell>
          <cell r="G469" t="str">
            <v>Carbon Markets</v>
          </cell>
          <cell r="I469" t="str">
            <v>Russian Federation</v>
          </cell>
          <cell r="J469" t="str">
            <v>RUS</v>
          </cell>
          <cell r="K469" t="str">
            <v>Non-EU Europe</v>
          </cell>
          <cell r="L469" t="str">
            <v>EMEA</v>
          </cell>
          <cell r="M469">
            <v>38985.618750000001</v>
          </cell>
          <cell r="N469" t="str">
            <v>Completed</v>
          </cell>
          <cell r="O469" t="str">
            <v>Service Company</v>
          </cell>
          <cell r="P469">
            <v>4.5999999999999996</v>
          </cell>
          <cell r="Q469">
            <v>0</v>
          </cell>
        </row>
        <row r="470">
          <cell r="A470" t="str">
            <v>MA</v>
          </cell>
          <cell r="B470">
            <v>891</v>
          </cell>
          <cell r="C470">
            <v>1</v>
          </cell>
          <cell r="D470">
            <v>191</v>
          </cell>
          <cell r="E470" t="str">
            <v>TradeWind Energy LLC</v>
          </cell>
          <cell r="F470" t="str">
            <v>New energy</v>
          </cell>
          <cell r="G470" t="str">
            <v>Wind</v>
          </cell>
          <cell r="H470" t="str">
            <v>Kansas</v>
          </cell>
          <cell r="I470" t="str">
            <v>United States</v>
          </cell>
          <cell r="J470" t="str">
            <v>USA</v>
          </cell>
          <cell r="K470" t="str">
            <v>North America &amp; Carribean</v>
          </cell>
          <cell r="L470" t="str">
            <v>AMER</v>
          </cell>
          <cell r="M470">
            <v>38989.647222222222</v>
          </cell>
          <cell r="N470" t="str">
            <v>Completed</v>
          </cell>
          <cell r="O470" t="str">
            <v>Developer</v>
          </cell>
          <cell r="P470">
            <v>0</v>
          </cell>
          <cell r="Q470">
            <v>0</v>
          </cell>
        </row>
        <row r="471">
          <cell r="A471" t="str">
            <v>MA</v>
          </cell>
          <cell r="B471">
            <v>892</v>
          </cell>
          <cell r="C471">
            <v>1</v>
          </cell>
          <cell r="D471">
            <v>16142</v>
          </cell>
          <cell r="E471" t="str">
            <v>Palo Alto Solar</v>
          </cell>
          <cell r="F471" t="str">
            <v>New energy</v>
          </cell>
          <cell r="G471" t="str">
            <v>Solar</v>
          </cell>
          <cell r="H471" t="str">
            <v>California</v>
          </cell>
          <cell r="I471" t="str">
            <v>United States</v>
          </cell>
          <cell r="J471" t="str">
            <v>USA</v>
          </cell>
          <cell r="K471" t="str">
            <v>North America &amp; Carribean</v>
          </cell>
          <cell r="L471" t="str">
            <v>AMER</v>
          </cell>
          <cell r="M471">
            <v>38989.75277777778</v>
          </cell>
          <cell r="N471" t="str">
            <v>Completed</v>
          </cell>
          <cell r="O471" t="str">
            <v>Service Company</v>
          </cell>
        </row>
        <row r="472">
          <cell r="A472" t="str">
            <v>MA</v>
          </cell>
          <cell r="B472">
            <v>893</v>
          </cell>
          <cell r="C472">
            <v>1</v>
          </cell>
          <cell r="D472">
            <v>16141</v>
          </cell>
          <cell r="E472" t="str">
            <v>Declination Solar</v>
          </cell>
          <cell r="F472" t="str">
            <v>New energy</v>
          </cell>
          <cell r="G472" t="str">
            <v>Solar</v>
          </cell>
          <cell r="H472" t="str">
            <v>California</v>
          </cell>
          <cell r="I472" t="str">
            <v>United States</v>
          </cell>
          <cell r="J472" t="str">
            <v>USA</v>
          </cell>
          <cell r="K472" t="str">
            <v>North America &amp; Carribean</v>
          </cell>
          <cell r="L472" t="str">
            <v>AMER</v>
          </cell>
          <cell r="M472">
            <v>38989.755555555559</v>
          </cell>
          <cell r="N472" t="str">
            <v>Completed</v>
          </cell>
          <cell r="O472" t="str">
            <v>Service Company</v>
          </cell>
        </row>
        <row r="473">
          <cell r="A473" t="str">
            <v>MA</v>
          </cell>
          <cell r="B473">
            <v>896</v>
          </cell>
          <cell r="C473">
            <v>1</v>
          </cell>
          <cell r="D473">
            <v>929</v>
          </cell>
          <cell r="E473" t="str">
            <v>Valence Technology Inc</v>
          </cell>
          <cell r="F473" t="str">
            <v>Non-core</v>
          </cell>
          <cell r="G473" t="str">
            <v>Power Storage</v>
          </cell>
          <cell r="H473" t="str">
            <v>Texas</v>
          </cell>
          <cell r="I473" t="str">
            <v>United States</v>
          </cell>
          <cell r="J473" t="str">
            <v>USA</v>
          </cell>
          <cell r="K473" t="str">
            <v>North America &amp; Carribean</v>
          </cell>
          <cell r="L473" t="str">
            <v>AMER</v>
          </cell>
          <cell r="M473">
            <v>38989</v>
          </cell>
          <cell r="N473" t="str">
            <v>Completed</v>
          </cell>
          <cell r="O473" t="str">
            <v>Technology Developer</v>
          </cell>
          <cell r="P473">
            <v>4.3</v>
          </cell>
          <cell r="Q473">
            <v>0</v>
          </cell>
        </row>
        <row r="474">
          <cell r="A474" t="str">
            <v>MA</v>
          </cell>
          <cell r="B474">
            <v>898</v>
          </cell>
          <cell r="C474">
            <v>1</v>
          </cell>
          <cell r="D474">
            <v>16181</v>
          </cell>
          <cell r="E474" t="str">
            <v>Clean Power Markets Inc</v>
          </cell>
          <cell r="F474" t="str">
            <v>New energy</v>
          </cell>
          <cell r="G474" t="str">
            <v>Services &amp; Support (Clean Energy)</v>
          </cell>
          <cell r="I474" t="str">
            <v>United States</v>
          </cell>
          <cell r="J474" t="str">
            <v>USA</v>
          </cell>
          <cell r="K474" t="str">
            <v>North America &amp; Carribean</v>
          </cell>
          <cell r="L474" t="str">
            <v>AMER</v>
          </cell>
          <cell r="M474">
            <v>38993.421527777777</v>
          </cell>
          <cell r="N474" t="str">
            <v>Completed</v>
          </cell>
          <cell r="O474" t="str">
            <v>Service Company</v>
          </cell>
          <cell r="P474">
            <v>0</v>
          </cell>
          <cell r="Q474">
            <v>0</v>
          </cell>
        </row>
        <row r="475">
          <cell r="A475" t="str">
            <v>MA</v>
          </cell>
          <cell r="B475">
            <v>899</v>
          </cell>
          <cell r="C475">
            <v>1</v>
          </cell>
          <cell r="D475">
            <v>17927</v>
          </cell>
          <cell r="E475" t="str">
            <v>IPF Group</v>
          </cell>
          <cell r="F475" t="str">
            <v>New energy</v>
          </cell>
          <cell r="G475" t="str">
            <v>Biofuels</v>
          </cell>
          <cell r="I475" t="str">
            <v>Germany</v>
          </cell>
          <cell r="J475" t="str">
            <v>DEU</v>
          </cell>
          <cell r="K475" t="str">
            <v>EU Europe</v>
          </cell>
          <cell r="L475" t="str">
            <v>EMEA</v>
          </cell>
          <cell r="M475">
            <v>38965.472916666666</v>
          </cell>
          <cell r="N475" t="str">
            <v>Completed</v>
          </cell>
          <cell r="O475" t="str">
            <v>Developer</v>
          </cell>
          <cell r="P475">
            <v>0.65</v>
          </cell>
          <cell r="Q475">
            <v>0</v>
          </cell>
        </row>
        <row r="476">
          <cell r="A476" t="str">
            <v>MA</v>
          </cell>
          <cell r="B476">
            <v>900</v>
          </cell>
          <cell r="C476">
            <v>1</v>
          </cell>
          <cell r="D476">
            <v>16183</v>
          </cell>
          <cell r="E476" t="str">
            <v>MAK Technologies</v>
          </cell>
          <cell r="F476" t="str">
            <v>New energy</v>
          </cell>
          <cell r="G476" t="str">
            <v>Solar</v>
          </cell>
          <cell r="H476" t="str">
            <v>New Jersey</v>
          </cell>
          <cell r="I476" t="str">
            <v>United States</v>
          </cell>
          <cell r="J476" t="str">
            <v>USA</v>
          </cell>
          <cell r="K476" t="str">
            <v>North America &amp; Carribean</v>
          </cell>
          <cell r="L476" t="str">
            <v>AMER</v>
          </cell>
          <cell r="M476">
            <v>38996.595833333333</v>
          </cell>
          <cell r="N476" t="str">
            <v>Completed</v>
          </cell>
          <cell r="O476" t="str">
            <v>Service Company</v>
          </cell>
          <cell r="P476">
            <v>0</v>
          </cell>
          <cell r="Q476">
            <v>0</v>
          </cell>
        </row>
        <row r="477">
          <cell r="A477" t="str">
            <v>MA</v>
          </cell>
          <cell r="B477">
            <v>901</v>
          </cell>
          <cell r="C477">
            <v>1</v>
          </cell>
          <cell r="D477">
            <v>16228</v>
          </cell>
          <cell r="E477" t="str">
            <v>M&amp;R Holding</v>
          </cell>
          <cell r="F477" t="str">
            <v>New energy</v>
          </cell>
          <cell r="G477" t="str">
            <v>Biofuels</v>
          </cell>
          <cell r="I477" t="str">
            <v>Austria</v>
          </cell>
          <cell r="J477" t="str">
            <v>AUT</v>
          </cell>
          <cell r="K477" t="str">
            <v>EU Europe</v>
          </cell>
          <cell r="L477" t="str">
            <v>EMEA</v>
          </cell>
          <cell r="M477">
            <v>38996.599305555559</v>
          </cell>
          <cell r="N477" t="str">
            <v>Announced/filed</v>
          </cell>
        </row>
        <row r="478">
          <cell r="A478" t="str">
            <v>MA</v>
          </cell>
          <cell r="B478">
            <v>902</v>
          </cell>
          <cell r="C478">
            <v>1</v>
          </cell>
          <cell r="D478">
            <v>16237</v>
          </cell>
          <cell r="E478" t="str">
            <v>Wolf GmbH</v>
          </cell>
          <cell r="F478" t="str">
            <v>New energy</v>
          </cell>
          <cell r="G478" t="str">
            <v>Solar</v>
          </cell>
          <cell r="H478" t="str">
            <v>Bavaria</v>
          </cell>
          <cell r="I478" t="str">
            <v>Germany</v>
          </cell>
          <cell r="J478" t="str">
            <v>DEU</v>
          </cell>
          <cell r="K478" t="str">
            <v>EU Europe</v>
          </cell>
          <cell r="L478" t="str">
            <v>EMEA</v>
          </cell>
          <cell r="M478">
            <v>38995.426388888889</v>
          </cell>
          <cell r="N478" t="str">
            <v>Completed</v>
          </cell>
          <cell r="O478" t="str">
            <v>Equipment Manufacturer</v>
          </cell>
          <cell r="P478">
            <v>78.8</v>
          </cell>
          <cell r="Q478">
            <v>0</v>
          </cell>
        </row>
        <row r="479">
          <cell r="A479" t="str">
            <v>MA</v>
          </cell>
          <cell r="B479">
            <v>903</v>
          </cell>
          <cell r="C479">
            <v>1</v>
          </cell>
          <cell r="D479">
            <v>16067</v>
          </cell>
          <cell r="E479" t="str">
            <v>Usina Alcana</v>
          </cell>
          <cell r="F479" t="str">
            <v>New energy</v>
          </cell>
          <cell r="G479" t="str">
            <v>Biofuels</v>
          </cell>
          <cell r="I479" t="str">
            <v>Brazil</v>
          </cell>
          <cell r="J479" t="str">
            <v>BRA</v>
          </cell>
          <cell r="K479" t="str">
            <v>Central &amp; South America</v>
          </cell>
          <cell r="L479" t="str">
            <v>AMER</v>
          </cell>
          <cell r="M479">
            <v>38999.618750000001</v>
          </cell>
          <cell r="N479" t="str">
            <v>Completed</v>
          </cell>
          <cell r="O479" t="str">
            <v>Bio-refining</v>
          </cell>
          <cell r="P479">
            <v>72</v>
          </cell>
          <cell r="Q479">
            <v>0</v>
          </cell>
        </row>
        <row r="480">
          <cell r="A480" t="str">
            <v>MA</v>
          </cell>
          <cell r="B480">
            <v>904</v>
          </cell>
          <cell r="C480">
            <v>1</v>
          </cell>
          <cell r="D480">
            <v>16069</v>
          </cell>
          <cell r="E480" t="str">
            <v>Cridasa</v>
          </cell>
          <cell r="F480" t="str">
            <v>New energy</v>
          </cell>
          <cell r="G480" t="str">
            <v>Biofuels</v>
          </cell>
          <cell r="I480" t="str">
            <v>Brazil</v>
          </cell>
          <cell r="J480" t="str">
            <v>BRA</v>
          </cell>
          <cell r="K480" t="str">
            <v>Central &amp; South America</v>
          </cell>
          <cell r="L480" t="str">
            <v>AMER</v>
          </cell>
          <cell r="M480">
            <v>38999.630555555559</v>
          </cell>
          <cell r="N480" t="str">
            <v>Completed</v>
          </cell>
          <cell r="O480" t="str">
            <v>Bio-refining</v>
          </cell>
          <cell r="P480">
            <v>30</v>
          </cell>
          <cell r="Q480">
            <v>0</v>
          </cell>
        </row>
        <row r="481">
          <cell r="A481" t="str">
            <v>MA</v>
          </cell>
          <cell r="B481">
            <v>906</v>
          </cell>
          <cell r="C481">
            <v>1</v>
          </cell>
          <cell r="D481">
            <v>3444</v>
          </cell>
          <cell r="E481" t="str">
            <v>Vector Wind Energy Inc (formerly Minera Delta)</v>
          </cell>
          <cell r="F481" t="str">
            <v>New energy</v>
          </cell>
          <cell r="G481" t="str">
            <v>Wind</v>
          </cell>
          <cell r="H481" t="str">
            <v>Ontario</v>
          </cell>
          <cell r="I481" t="str">
            <v>Canada</v>
          </cell>
          <cell r="J481" t="str">
            <v>CAN</v>
          </cell>
          <cell r="K481" t="str">
            <v>North America &amp; Carribean</v>
          </cell>
          <cell r="L481" t="str">
            <v>AMER</v>
          </cell>
          <cell r="M481">
            <v>39072</v>
          </cell>
          <cell r="N481" t="str">
            <v>Completed</v>
          </cell>
          <cell r="O481" t="str">
            <v>Developer</v>
          </cell>
          <cell r="P481">
            <v>6.3</v>
          </cell>
          <cell r="Q481">
            <v>0</v>
          </cell>
        </row>
        <row r="482">
          <cell r="A482" t="str">
            <v>MA</v>
          </cell>
          <cell r="B482">
            <v>907</v>
          </cell>
          <cell r="C482">
            <v>1</v>
          </cell>
          <cell r="D482">
            <v>16293</v>
          </cell>
          <cell r="E482" t="str">
            <v>Ampy Email Metering (formerly Email Metering)</v>
          </cell>
          <cell r="F482" t="str">
            <v>New energy</v>
          </cell>
          <cell r="G482" t="str">
            <v>Efficiency: Demand Side</v>
          </cell>
          <cell r="H482" t="str">
            <v>New South Wales</v>
          </cell>
          <cell r="I482" t="str">
            <v>Australia</v>
          </cell>
          <cell r="J482" t="str">
            <v>AUS</v>
          </cell>
          <cell r="K482" t="str">
            <v>Oceania</v>
          </cell>
          <cell r="L482" t="str">
            <v>ASOC</v>
          </cell>
          <cell r="M482">
            <v>37844.732638888891</v>
          </cell>
          <cell r="N482" t="str">
            <v>Completed</v>
          </cell>
          <cell r="O482" t="str">
            <v>Equipment Manufacturer</v>
          </cell>
          <cell r="P482">
            <v>0</v>
          </cell>
          <cell r="Q482">
            <v>0</v>
          </cell>
        </row>
        <row r="483">
          <cell r="A483" t="str">
            <v>MA</v>
          </cell>
          <cell r="B483">
            <v>909</v>
          </cell>
          <cell r="C483">
            <v>1</v>
          </cell>
          <cell r="D483">
            <v>7960</v>
          </cell>
          <cell r="E483" t="str">
            <v>NextGen Fuel Inc</v>
          </cell>
          <cell r="F483" t="str">
            <v>New energy</v>
          </cell>
          <cell r="G483" t="str">
            <v>Biofuels</v>
          </cell>
          <cell r="H483" t="str">
            <v>New York</v>
          </cell>
          <cell r="I483" t="str">
            <v>United States</v>
          </cell>
          <cell r="J483" t="str">
            <v>USA</v>
          </cell>
          <cell r="K483" t="str">
            <v>North America &amp; Carribean</v>
          </cell>
          <cell r="L483" t="str">
            <v>AMER</v>
          </cell>
          <cell r="M483">
            <v>39023.417361111111</v>
          </cell>
          <cell r="N483" t="str">
            <v>Completed</v>
          </cell>
          <cell r="O483" t="str">
            <v>Bio-refining</v>
          </cell>
          <cell r="P483">
            <v>21.3</v>
          </cell>
          <cell r="Q483">
            <v>0</v>
          </cell>
        </row>
        <row r="484">
          <cell r="A484" t="str">
            <v>MA</v>
          </cell>
          <cell r="B484">
            <v>910</v>
          </cell>
          <cell r="C484">
            <v>1</v>
          </cell>
          <cell r="D484">
            <v>7149</v>
          </cell>
          <cell r="E484" t="str">
            <v>Natural Energy Corporation GmbH (NATENCO)</v>
          </cell>
          <cell r="F484" t="str">
            <v>New energy</v>
          </cell>
          <cell r="G484" t="str">
            <v>Wind</v>
          </cell>
          <cell r="I484" t="str">
            <v>Germany</v>
          </cell>
          <cell r="J484" t="str">
            <v>DEU</v>
          </cell>
          <cell r="K484" t="str">
            <v>EU Europe</v>
          </cell>
          <cell r="L484" t="str">
            <v>EMEA</v>
          </cell>
          <cell r="M484">
            <v>39007</v>
          </cell>
          <cell r="N484" t="str">
            <v>Announced/filed</v>
          </cell>
          <cell r="O484" t="str">
            <v>Developer</v>
          </cell>
          <cell r="P484">
            <v>131.6</v>
          </cell>
          <cell r="Q484">
            <v>0</v>
          </cell>
        </row>
        <row r="485">
          <cell r="A485" t="str">
            <v>MA</v>
          </cell>
          <cell r="B485">
            <v>912</v>
          </cell>
          <cell r="C485">
            <v>1</v>
          </cell>
          <cell r="D485">
            <v>16261</v>
          </cell>
          <cell r="E485" t="str">
            <v>Midwest Renewable Energy Corporation Partners LLC</v>
          </cell>
          <cell r="F485" t="str">
            <v>New energy</v>
          </cell>
          <cell r="G485" t="str">
            <v>Wind</v>
          </cell>
          <cell r="H485" t="str">
            <v>Florida</v>
          </cell>
          <cell r="I485" t="str">
            <v>United States</v>
          </cell>
          <cell r="J485" t="str">
            <v>USA</v>
          </cell>
          <cell r="K485" t="str">
            <v>North America &amp; Carribean</v>
          </cell>
          <cell r="L485" t="str">
            <v>AMER</v>
          </cell>
          <cell r="M485">
            <v>39008</v>
          </cell>
          <cell r="N485" t="str">
            <v>Completed</v>
          </cell>
          <cell r="O485" t="str">
            <v>Developer</v>
          </cell>
          <cell r="P485">
            <v>38</v>
          </cell>
          <cell r="Q485">
            <v>0</v>
          </cell>
        </row>
        <row r="486">
          <cell r="A486" t="str">
            <v>MA</v>
          </cell>
          <cell r="B486">
            <v>914</v>
          </cell>
          <cell r="C486">
            <v>1</v>
          </cell>
          <cell r="D486">
            <v>9533</v>
          </cell>
          <cell r="E486" t="str">
            <v>Front Range Energy LLC</v>
          </cell>
          <cell r="F486" t="str">
            <v>New energy</v>
          </cell>
          <cell r="G486" t="str">
            <v>Biofuels</v>
          </cell>
          <cell r="H486" t="str">
            <v>Colorado</v>
          </cell>
          <cell r="I486" t="str">
            <v>United States</v>
          </cell>
          <cell r="J486" t="str">
            <v>USA</v>
          </cell>
          <cell r="K486" t="str">
            <v>North America &amp; Carribean</v>
          </cell>
          <cell r="L486" t="str">
            <v>AMER</v>
          </cell>
          <cell r="M486">
            <v>39007.447222222225</v>
          </cell>
          <cell r="N486" t="str">
            <v>Completed</v>
          </cell>
          <cell r="O486" t="str">
            <v>Bio-refining</v>
          </cell>
          <cell r="P486">
            <v>30</v>
          </cell>
          <cell r="Q486">
            <v>0</v>
          </cell>
        </row>
        <row r="487">
          <cell r="A487" t="str">
            <v>MA</v>
          </cell>
          <cell r="B487">
            <v>916</v>
          </cell>
          <cell r="C487">
            <v>1</v>
          </cell>
          <cell r="D487">
            <v>4338</v>
          </cell>
          <cell r="E487" t="str">
            <v>Winwind Oy</v>
          </cell>
          <cell r="F487" t="str">
            <v>New energy</v>
          </cell>
          <cell r="G487" t="str">
            <v>Wind</v>
          </cell>
          <cell r="I487" t="str">
            <v>Finland</v>
          </cell>
          <cell r="J487" t="str">
            <v>FIN</v>
          </cell>
          <cell r="K487" t="str">
            <v>EU Europe</v>
          </cell>
          <cell r="L487" t="str">
            <v>EMEA</v>
          </cell>
          <cell r="M487">
            <v>38961.446527777778</v>
          </cell>
          <cell r="N487" t="str">
            <v>Completed</v>
          </cell>
          <cell r="O487" t="str">
            <v>Equipment Manufacturer</v>
          </cell>
          <cell r="P487">
            <v>28.23</v>
          </cell>
        </row>
        <row r="488">
          <cell r="A488" t="str">
            <v>MA</v>
          </cell>
          <cell r="B488">
            <v>918</v>
          </cell>
          <cell r="C488">
            <v>1</v>
          </cell>
          <cell r="D488">
            <v>16384</v>
          </cell>
          <cell r="E488" t="str">
            <v>WKN Texas LLC</v>
          </cell>
          <cell r="F488" t="str">
            <v>New energy</v>
          </cell>
          <cell r="G488" t="str">
            <v>Wind</v>
          </cell>
          <cell r="H488" t="str">
            <v>Texas</v>
          </cell>
          <cell r="I488" t="str">
            <v>United States</v>
          </cell>
          <cell r="J488" t="str">
            <v>USA</v>
          </cell>
          <cell r="K488" t="str">
            <v>North America &amp; Carribean</v>
          </cell>
          <cell r="L488" t="str">
            <v>AMER</v>
          </cell>
          <cell r="M488">
            <v>39018</v>
          </cell>
          <cell r="N488" t="str">
            <v>Completed</v>
          </cell>
          <cell r="O488" t="str">
            <v>Developer</v>
          </cell>
          <cell r="P488">
            <v>0</v>
          </cell>
          <cell r="Q488">
            <v>0</v>
          </cell>
        </row>
        <row r="489">
          <cell r="A489" t="str">
            <v>MA</v>
          </cell>
          <cell r="B489">
            <v>919</v>
          </cell>
          <cell r="C489">
            <v>1</v>
          </cell>
          <cell r="D489">
            <v>16440</v>
          </cell>
          <cell r="E489" t="str">
            <v>Labno Environmental Inc.</v>
          </cell>
          <cell r="F489" t="str">
            <v>Non-core</v>
          </cell>
          <cell r="G489" t="str">
            <v>Biomass &amp; Waste</v>
          </cell>
          <cell r="H489" t="str">
            <v>Minnesota</v>
          </cell>
          <cell r="I489" t="str">
            <v>United States</v>
          </cell>
          <cell r="J489" t="str">
            <v>USA</v>
          </cell>
          <cell r="K489" t="str">
            <v>North America &amp; Carribean</v>
          </cell>
          <cell r="L489" t="str">
            <v>AMER</v>
          </cell>
          <cell r="M489">
            <v>37417</v>
          </cell>
          <cell r="N489" t="str">
            <v>Completed</v>
          </cell>
          <cell r="O489" t="str">
            <v>Service Company</v>
          </cell>
        </row>
        <row r="490">
          <cell r="A490" t="str">
            <v>MA</v>
          </cell>
          <cell r="B490">
            <v>920</v>
          </cell>
          <cell r="C490">
            <v>1</v>
          </cell>
          <cell r="D490">
            <v>16401</v>
          </cell>
          <cell r="E490" t="str">
            <v>Shenzhen Xiongri Solar Energy Company</v>
          </cell>
          <cell r="F490" t="str">
            <v>New energy</v>
          </cell>
          <cell r="G490" t="str">
            <v>Solar</v>
          </cell>
          <cell r="H490" t="str">
            <v>Guangdong Prefecture</v>
          </cell>
          <cell r="I490" t="str">
            <v>China</v>
          </cell>
          <cell r="J490" t="str">
            <v>CHN</v>
          </cell>
          <cell r="K490" t="str">
            <v>Asia</v>
          </cell>
          <cell r="L490" t="str">
            <v>ASOC</v>
          </cell>
          <cell r="M490">
            <v>39014.736111111109</v>
          </cell>
          <cell r="N490" t="str">
            <v>Announced/filed</v>
          </cell>
        </row>
        <row r="491">
          <cell r="A491" t="str">
            <v>MA</v>
          </cell>
          <cell r="B491">
            <v>921</v>
          </cell>
          <cell r="C491">
            <v>1</v>
          </cell>
          <cell r="D491">
            <v>16428</v>
          </cell>
          <cell r="E491" t="str">
            <v>Tianjin Hua Neng Energy Equipment Company</v>
          </cell>
          <cell r="F491" t="str">
            <v>New energy</v>
          </cell>
          <cell r="G491" t="str">
            <v>Solar</v>
          </cell>
          <cell r="H491" t="str">
            <v>Tianjin  Municipality</v>
          </cell>
          <cell r="I491" t="str">
            <v>China</v>
          </cell>
          <cell r="J491" t="str">
            <v>CHN</v>
          </cell>
          <cell r="K491" t="str">
            <v>Asia</v>
          </cell>
          <cell r="L491" t="str">
            <v>ASOC</v>
          </cell>
          <cell r="M491">
            <v>39226.754166666666</v>
          </cell>
          <cell r="N491" t="str">
            <v>Completed</v>
          </cell>
          <cell r="O491" t="str">
            <v>Equipment Manufacturer</v>
          </cell>
          <cell r="P491">
            <v>3.1</v>
          </cell>
          <cell r="Q491">
            <v>0</v>
          </cell>
        </row>
        <row r="492">
          <cell r="A492" t="str">
            <v>MA</v>
          </cell>
          <cell r="B492">
            <v>923</v>
          </cell>
          <cell r="C492">
            <v>1</v>
          </cell>
          <cell r="D492">
            <v>8602</v>
          </cell>
          <cell r="E492" t="str">
            <v>SunWize Technologies Inc</v>
          </cell>
          <cell r="F492" t="str">
            <v>New energy</v>
          </cell>
          <cell r="G492" t="str">
            <v>Solar</v>
          </cell>
          <cell r="H492" t="str">
            <v>New York</v>
          </cell>
          <cell r="I492" t="str">
            <v>United States</v>
          </cell>
          <cell r="J492" t="str">
            <v>USA</v>
          </cell>
          <cell r="K492" t="str">
            <v>North America &amp; Carribean</v>
          </cell>
          <cell r="L492" t="str">
            <v>AMER</v>
          </cell>
          <cell r="M492">
            <v>39020.420138888891</v>
          </cell>
          <cell r="N492" t="str">
            <v>Completed</v>
          </cell>
          <cell r="O492" t="str">
            <v>Service Company</v>
          </cell>
          <cell r="P492">
            <v>0</v>
          </cell>
          <cell r="Q492">
            <v>0</v>
          </cell>
        </row>
        <row r="493">
          <cell r="A493" t="str">
            <v>MA</v>
          </cell>
          <cell r="B493">
            <v>924</v>
          </cell>
          <cell r="C493">
            <v>1</v>
          </cell>
          <cell r="D493">
            <v>3133</v>
          </cell>
          <cell r="E493" t="str">
            <v>American Power Conversion Corp (APC)</v>
          </cell>
          <cell r="F493" t="str">
            <v>Partially new energy</v>
          </cell>
          <cell r="G493" t="str">
            <v>Efficiency: Demand Side</v>
          </cell>
          <cell r="H493" t="str">
            <v>Rhode Island</v>
          </cell>
          <cell r="I493" t="str">
            <v>United States</v>
          </cell>
          <cell r="J493" t="str">
            <v>USA</v>
          </cell>
          <cell r="K493" t="str">
            <v>North America &amp; Carribean</v>
          </cell>
          <cell r="L493" t="str">
            <v>AMER</v>
          </cell>
          <cell r="M493">
            <v>39020.432638888888</v>
          </cell>
          <cell r="N493" t="str">
            <v>Completed</v>
          </cell>
          <cell r="P493">
            <v>6100</v>
          </cell>
        </row>
        <row r="494">
          <cell r="A494" t="str">
            <v>MA</v>
          </cell>
          <cell r="B494">
            <v>925</v>
          </cell>
          <cell r="C494">
            <v>1</v>
          </cell>
          <cell r="D494">
            <v>10335</v>
          </cell>
          <cell r="E494" t="str">
            <v>Gale Force Energy</v>
          </cell>
          <cell r="F494" t="str">
            <v>New energy</v>
          </cell>
          <cell r="G494" t="str">
            <v>Wind</v>
          </cell>
          <cell r="H494" t="str">
            <v>Ontario</v>
          </cell>
          <cell r="I494" t="str">
            <v>Canada</v>
          </cell>
          <cell r="J494" t="str">
            <v>CAN</v>
          </cell>
          <cell r="K494" t="str">
            <v>North America &amp; Carribean</v>
          </cell>
          <cell r="L494" t="str">
            <v>AMER</v>
          </cell>
          <cell r="M494">
            <v>39009.560416666667</v>
          </cell>
          <cell r="N494" t="str">
            <v>Completed</v>
          </cell>
          <cell r="O494" t="str">
            <v>Developer</v>
          </cell>
          <cell r="P494">
            <v>0</v>
          </cell>
          <cell r="Q494">
            <v>0</v>
          </cell>
        </row>
        <row r="495">
          <cell r="A495" t="str">
            <v>MA</v>
          </cell>
          <cell r="B495">
            <v>926</v>
          </cell>
          <cell r="C495">
            <v>1</v>
          </cell>
          <cell r="D495">
            <v>2478</v>
          </cell>
          <cell r="E495" t="str">
            <v>Green Mountain Power</v>
          </cell>
          <cell r="F495" t="str">
            <v>Non-core</v>
          </cell>
          <cell r="G495" t="str">
            <v>Efficiency: Supply Side</v>
          </cell>
          <cell r="H495" t="str">
            <v>Vermont</v>
          </cell>
          <cell r="I495" t="str">
            <v>United States</v>
          </cell>
          <cell r="J495" t="str">
            <v>USA</v>
          </cell>
          <cell r="K495" t="str">
            <v>North America &amp; Carribean</v>
          </cell>
          <cell r="L495" t="str">
            <v>AMER</v>
          </cell>
          <cell r="M495">
            <v>39168.581250000003</v>
          </cell>
          <cell r="N495" t="str">
            <v>Completed</v>
          </cell>
          <cell r="P495">
            <v>187</v>
          </cell>
        </row>
        <row r="496">
          <cell r="A496" t="str">
            <v>MA</v>
          </cell>
          <cell r="B496">
            <v>927</v>
          </cell>
          <cell r="C496">
            <v>1</v>
          </cell>
          <cell r="D496">
            <v>16476</v>
          </cell>
          <cell r="E496" t="str">
            <v>OJAS Energy Ltd</v>
          </cell>
          <cell r="F496" t="str">
            <v>New energy</v>
          </cell>
          <cell r="G496" t="str">
            <v>Solar</v>
          </cell>
          <cell r="I496" t="str">
            <v>India</v>
          </cell>
          <cell r="J496" t="str">
            <v>IND</v>
          </cell>
          <cell r="K496" t="str">
            <v>Asia</v>
          </cell>
          <cell r="L496" t="str">
            <v>ASOC</v>
          </cell>
          <cell r="M496">
            <v>39021.752083333333</v>
          </cell>
          <cell r="N496" t="str">
            <v>Completed</v>
          </cell>
          <cell r="O496" t="str">
            <v>Equipment Manufacturer</v>
          </cell>
          <cell r="P496">
            <v>3.8</v>
          </cell>
          <cell r="Q496">
            <v>0</v>
          </cell>
        </row>
        <row r="497">
          <cell r="A497" t="str">
            <v>MA</v>
          </cell>
          <cell r="B497">
            <v>928</v>
          </cell>
          <cell r="C497">
            <v>1</v>
          </cell>
          <cell r="D497">
            <v>16482</v>
          </cell>
          <cell r="E497" t="str">
            <v>International Rectifier Power Control Systems</v>
          </cell>
          <cell r="F497" t="str">
            <v>New energy</v>
          </cell>
          <cell r="G497" t="str">
            <v>Efficiency: Demand Side</v>
          </cell>
          <cell r="H497" t="str">
            <v>California</v>
          </cell>
          <cell r="I497" t="str">
            <v>United States</v>
          </cell>
          <cell r="J497" t="str">
            <v>USA</v>
          </cell>
          <cell r="K497" t="str">
            <v>North America &amp; Carribean</v>
          </cell>
          <cell r="L497" t="str">
            <v>AMER</v>
          </cell>
          <cell r="M497">
            <v>39022.431250000001</v>
          </cell>
          <cell r="N497" t="str">
            <v>Announced/filed</v>
          </cell>
          <cell r="O497" t="str">
            <v>Equipment Manufacturer</v>
          </cell>
          <cell r="P497">
            <v>290</v>
          </cell>
        </row>
        <row r="498">
          <cell r="A498" t="str">
            <v>MA</v>
          </cell>
          <cell r="B498">
            <v>932</v>
          </cell>
          <cell r="C498">
            <v>1</v>
          </cell>
          <cell r="D498">
            <v>16577</v>
          </cell>
          <cell r="E498" t="str">
            <v>Rauzagaon Sugar and Cogen Power</v>
          </cell>
          <cell r="F498" t="str">
            <v>New energy</v>
          </cell>
          <cell r="G498" t="str">
            <v>Biofuels</v>
          </cell>
          <cell r="I498" t="str">
            <v>India</v>
          </cell>
          <cell r="J498" t="str">
            <v>IND</v>
          </cell>
          <cell r="K498" t="str">
            <v>Asia</v>
          </cell>
          <cell r="L498" t="str">
            <v>ASOC</v>
          </cell>
          <cell r="M498">
            <v>38663.469444444447</v>
          </cell>
          <cell r="N498" t="str">
            <v>Completed</v>
          </cell>
          <cell r="O498" t="str">
            <v>Bio-refining</v>
          </cell>
          <cell r="P498">
            <v>40</v>
          </cell>
          <cell r="Q498">
            <v>0</v>
          </cell>
        </row>
        <row r="499">
          <cell r="A499" t="str">
            <v>MA</v>
          </cell>
          <cell r="B499">
            <v>933</v>
          </cell>
          <cell r="C499">
            <v>1</v>
          </cell>
          <cell r="D499">
            <v>9554</v>
          </cell>
          <cell r="E499" t="str">
            <v>Alerton Inc</v>
          </cell>
          <cell r="F499" t="str">
            <v>New energy</v>
          </cell>
          <cell r="G499" t="str">
            <v>Efficiency: Demand Side</v>
          </cell>
          <cell r="H499" t="str">
            <v>Washington State</v>
          </cell>
          <cell r="I499" t="str">
            <v>United States</v>
          </cell>
          <cell r="J499" t="str">
            <v>USA</v>
          </cell>
          <cell r="K499" t="str">
            <v>North America &amp; Carribean</v>
          </cell>
          <cell r="L499" t="str">
            <v>AMER</v>
          </cell>
          <cell r="M499">
            <v>37683.52847222222</v>
          </cell>
          <cell r="N499" t="str">
            <v>Completed</v>
          </cell>
          <cell r="O499" t="str">
            <v>Equipment Manufacturer</v>
          </cell>
        </row>
        <row r="500">
          <cell r="A500" t="str">
            <v>MA</v>
          </cell>
          <cell r="B500">
            <v>934</v>
          </cell>
          <cell r="C500">
            <v>1</v>
          </cell>
          <cell r="D500">
            <v>16590</v>
          </cell>
          <cell r="E500" t="str">
            <v>Novar</v>
          </cell>
          <cell r="F500" t="str">
            <v>Partially new energy</v>
          </cell>
          <cell r="G500" t="str">
            <v>Efficiency: Demand Side</v>
          </cell>
          <cell r="I500" t="str">
            <v>United States</v>
          </cell>
          <cell r="J500" t="str">
            <v>USA</v>
          </cell>
          <cell r="K500" t="str">
            <v>North America &amp; Carribean</v>
          </cell>
          <cell r="L500" t="str">
            <v>AMER</v>
          </cell>
          <cell r="M500">
            <v>38442.555555555555</v>
          </cell>
          <cell r="N500" t="str">
            <v>Completed</v>
          </cell>
          <cell r="O500" t="str">
            <v>Service Company</v>
          </cell>
          <cell r="P500">
            <v>2400</v>
          </cell>
          <cell r="Q500">
            <v>0</v>
          </cell>
        </row>
        <row r="501">
          <cell r="A501" t="str">
            <v>MA</v>
          </cell>
          <cell r="B501">
            <v>935</v>
          </cell>
          <cell r="C501">
            <v>1</v>
          </cell>
          <cell r="D501">
            <v>16626</v>
          </cell>
          <cell r="E501" t="str">
            <v>Kapadia Energy Services</v>
          </cell>
          <cell r="F501" t="str">
            <v>New energy</v>
          </cell>
          <cell r="G501" t="str">
            <v>Efficiency: Demand Side</v>
          </cell>
          <cell r="H501" t="str">
            <v>New York</v>
          </cell>
          <cell r="I501" t="str">
            <v>United States</v>
          </cell>
          <cell r="J501" t="str">
            <v>USA</v>
          </cell>
          <cell r="K501" t="str">
            <v>North America &amp; Carribean</v>
          </cell>
          <cell r="L501" t="str">
            <v>AMER</v>
          </cell>
          <cell r="M501">
            <v>38987.481249999997</v>
          </cell>
          <cell r="N501" t="str">
            <v>Completed</v>
          </cell>
          <cell r="O501" t="str">
            <v>Service Company</v>
          </cell>
          <cell r="P501">
            <v>1.25</v>
          </cell>
          <cell r="Q501">
            <v>0</v>
          </cell>
        </row>
        <row r="502">
          <cell r="A502" t="str">
            <v>MA</v>
          </cell>
          <cell r="B502">
            <v>936</v>
          </cell>
          <cell r="C502">
            <v>1</v>
          </cell>
          <cell r="D502">
            <v>23361</v>
          </cell>
          <cell r="E502" t="str">
            <v>ScottishPower</v>
          </cell>
          <cell r="F502" t="str">
            <v>Non-core</v>
          </cell>
          <cell r="G502" t="str">
            <v>Wind</v>
          </cell>
          <cell r="H502" t="str">
            <v>Scotland</v>
          </cell>
          <cell r="I502" t="str">
            <v>United Kingdom</v>
          </cell>
          <cell r="J502" t="str">
            <v>GBR</v>
          </cell>
          <cell r="K502" t="str">
            <v>EU Europe</v>
          </cell>
          <cell r="L502" t="str">
            <v>EMEA</v>
          </cell>
          <cell r="M502">
            <v>39133.663888888892</v>
          </cell>
          <cell r="N502" t="str">
            <v>Completed</v>
          </cell>
          <cell r="P502">
            <v>22800</v>
          </cell>
          <cell r="Q502">
            <v>0</v>
          </cell>
        </row>
        <row r="503">
          <cell r="A503" t="str">
            <v>MA</v>
          </cell>
          <cell r="B503">
            <v>937</v>
          </cell>
          <cell r="C503">
            <v>1</v>
          </cell>
          <cell r="D503">
            <v>16675</v>
          </cell>
          <cell r="E503" t="str">
            <v>Invensys Building System</v>
          </cell>
          <cell r="F503" t="str">
            <v>Partially new energy</v>
          </cell>
          <cell r="G503" t="str">
            <v>Efficiency: Energy-Smart Buildings</v>
          </cell>
          <cell r="H503" t="str">
            <v>Illinois</v>
          </cell>
          <cell r="I503" t="str">
            <v>United States</v>
          </cell>
          <cell r="J503" t="str">
            <v>USA</v>
          </cell>
          <cell r="K503" t="str">
            <v>North America &amp; Carribean</v>
          </cell>
          <cell r="L503" t="str">
            <v>AMER</v>
          </cell>
          <cell r="M503">
            <v>38929.424305555556</v>
          </cell>
          <cell r="N503" t="str">
            <v>Completed</v>
          </cell>
          <cell r="P503">
            <v>296</v>
          </cell>
        </row>
        <row r="504">
          <cell r="A504" t="str">
            <v>MA</v>
          </cell>
          <cell r="B504">
            <v>938</v>
          </cell>
          <cell r="C504">
            <v>1</v>
          </cell>
          <cell r="D504">
            <v>218</v>
          </cell>
          <cell r="E504" t="str">
            <v>SunPower Corporation, Systems (formerly PowerLight)</v>
          </cell>
          <cell r="F504" t="str">
            <v>New energy</v>
          </cell>
          <cell r="G504" t="str">
            <v>Solar</v>
          </cell>
          <cell r="H504" t="str">
            <v>California</v>
          </cell>
          <cell r="I504" t="str">
            <v>United States</v>
          </cell>
          <cell r="J504" t="str">
            <v>USA</v>
          </cell>
          <cell r="K504" t="str">
            <v>North America &amp; Carribean</v>
          </cell>
          <cell r="L504" t="str">
            <v>AMER</v>
          </cell>
          <cell r="M504">
            <v>39093</v>
          </cell>
          <cell r="N504" t="str">
            <v>Completed</v>
          </cell>
          <cell r="O504" t="str">
            <v>Service Company</v>
          </cell>
          <cell r="P504">
            <v>332.5</v>
          </cell>
          <cell r="Q504">
            <v>0</v>
          </cell>
        </row>
        <row r="505">
          <cell r="A505" t="str">
            <v>MA</v>
          </cell>
          <cell r="B505">
            <v>940</v>
          </cell>
          <cell r="C505">
            <v>1</v>
          </cell>
          <cell r="D505">
            <v>12228</v>
          </cell>
          <cell r="E505" t="str">
            <v>Anhui BBCA Biochemical Co Ltd</v>
          </cell>
          <cell r="F505" t="str">
            <v>Partially new energy</v>
          </cell>
          <cell r="G505" t="str">
            <v>Biofuels</v>
          </cell>
          <cell r="H505" t="str">
            <v>Anhui Prefecture</v>
          </cell>
          <cell r="I505" t="str">
            <v>China</v>
          </cell>
          <cell r="J505" t="str">
            <v>CHN</v>
          </cell>
          <cell r="K505" t="str">
            <v>Asia</v>
          </cell>
          <cell r="L505" t="str">
            <v>ASOC</v>
          </cell>
          <cell r="M505">
            <v>39175</v>
          </cell>
          <cell r="N505" t="str">
            <v>Completed</v>
          </cell>
          <cell r="P505">
            <v>128</v>
          </cell>
        </row>
        <row r="506">
          <cell r="A506" t="str">
            <v>MA</v>
          </cell>
          <cell r="B506">
            <v>941</v>
          </cell>
          <cell r="C506">
            <v>1</v>
          </cell>
          <cell r="D506">
            <v>5132</v>
          </cell>
          <cell r="E506" t="str">
            <v>SWS Group</v>
          </cell>
          <cell r="F506" t="str">
            <v>New energy</v>
          </cell>
          <cell r="G506" t="str">
            <v>Wind</v>
          </cell>
          <cell r="I506" t="str">
            <v>Ireland</v>
          </cell>
          <cell r="J506" t="str">
            <v>IRL</v>
          </cell>
          <cell r="K506" t="str">
            <v>EU Europe</v>
          </cell>
          <cell r="L506" t="str">
            <v>EMEA</v>
          </cell>
          <cell r="M506">
            <v>39048.786111111112</v>
          </cell>
          <cell r="N506" t="str">
            <v>Postponed/cancelled</v>
          </cell>
          <cell r="O506" t="str">
            <v>Developer</v>
          </cell>
          <cell r="P506">
            <v>167.2</v>
          </cell>
          <cell r="Q506">
            <v>0</v>
          </cell>
        </row>
        <row r="507">
          <cell r="A507" t="str">
            <v>MA</v>
          </cell>
          <cell r="B507">
            <v>942</v>
          </cell>
          <cell r="C507">
            <v>1</v>
          </cell>
          <cell r="D507">
            <v>16856</v>
          </cell>
          <cell r="E507" t="str">
            <v>Associazione Irrigazione Est Sesia (ISEA)</v>
          </cell>
          <cell r="F507" t="str">
            <v>New energy</v>
          </cell>
          <cell r="G507" t="str">
            <v>Mini-Hydro</v>
          </cell>
          <cell r="I507" t="str">
            <v>Italy</v>
          </cell>
          <cell r="J507" t="str">
            <v>ITA</v>
          </cell>
          <cell r="K507" t="str">
            <v>EU Europe</v>
          </cell>
          <cell r="L507" t="str">
            <v>EMEA</v>
          </cell>
          <cell r="M507">
            <v>39048.462500000001</v>
          </cell>
          <cell r="N507" t="str">
            <v>Completed</v>
          </cell>
          <cell r="O507" t="str">
            <v>Developer</v>
          </cell>
          <cell r="P507">
            <v>5.24</v>
          </cell>
          <cell r="Q507">
            <v>0</v>
          </cell>
        </row>
        <row r="508">
          <cell r="A508" t="str">
            <v>MA</v>
          </cell>
          <cell r="B508">
            <v>943</v>
          </cell>
          <cell r="C508">
            <v>1</v>
          </cell>
          <cell r="D508">
            <v>6946</v>
          </cell>
          <cell r="E508" t="str">
            <v>Emcore Corporation</v>
          </cell>
          <cell r="F508" t="str">
            <v>Non-core</v>
          </cell>
          <cell r="G508" t="str">
            <v>Solar</v>
          </cell>
          <cell r="H508" t="str">
            <v>New Mexico</v>
          </cell>
          <cell r="I508" t="str">
            <v>United States</v>
          </cell>
          <cell r="J508" t="str">
            <v>USA</v>
          </cell>
          <cell r="K508" t="str">
            <v>North America &amp; Carribean</v>
          </cell>
          <cell r="L508" t="str">
            <v>AMER</v>
          </cell>
          <cell r="M508">
            <v>38950.49722222222</v>
          </cell>
          <cell r="N508" t="str">
            <v>Completed</v>
          </cell>
          <cell r="P508">
            <v>16</v>
          </cell>
        </row>
        <row r="509">
          <cell r="A509" t="str">
            <v>MA</v>
          </cell>
          <cell r="B509">
            <v>944</v>
          </cell>
          <cell r="C509">
            <v>1</v>
          </cell>
          <cell r="D509">
            <v>15013</v>
          </cell>
          <cell r="E509" t="str">
            <v>Stion Corporation (formerly NStructures Inc)</v>
          </cell>
          <cell r="F509" t="str">
            <v>New energy</v>
          </cell>
          <cell r="G509" t="str">
            <v>Solar</v>
          </cell>
          <cell r="H509" t="str">
            <v>California</v>
          </cell>
          <cell r="I509" t="str">
            <v>United States</v>
          </cell>
          <cell r="J509" t="str">
            <v>USA</v>
          </cell>
          <cell r="K509" t="str">
            <v>North America &amp; Carribean</v>
          </cell>
          <cell r="L509" t="str">
            <v>AMER</v>
          </cell>
          <cell r="M509">
            <v>39036.53402777778</v>
          </cell>
          <cell r="N509" t="str">
            <v>Completed</v>
          </cell>
          <cell r="O509" t="str">
            <v>Technology Developer</v>
          </cell>
        </row>
        <row r="510">
          <cell r="A510" t="str">
            <v>MA</v>
          </cell>
          <cell r="B510">
            <v>948</v>
          </cell>
          <cell r="C510">
            <v>1</v>
          </cell>
          <cell r="D510">
            <v>16927</v>
          </cell>
          <cell r="E510" t="str">
            <v>Montauk Energy Capital</v>
          </cell>
          <cell r="F510" t="str">
            <v>Non-core</v>
          </cell>
          <cell r="G510" t="str">
            <v>Biomass &amp; Waste</v>
          </cell>
          <cell r="H510" t="str">
            <v>Pennsylvania</v>
          </cell>
          <cell r="I510" t="str">
            <v>United States</v>
          </cell>
          <cell r="J510" t="str">
            <v>USA</v>
          </cell>
          <cell r="K510" t="str">
            <v>North America &amp; Carribean</v>
          </cell>
          <cell r="L510" t="str">
            <v>AMER</v>
          </cell>
          <cell r="M510">
            <v>39052.947222222225</v>
          </cell>
          <cell r="N510" t="str">
            <v>Announced/filed</v>
          </cell>
          <cell r="P510">
            <v>110</v>
          </cell>
        </row>
        <row r="511">
          <cell r="A511" t="str">
            <v>MA</v>
          </cell>
          <cell r="B511">
            <v>949</v>
          </cell>
          <cell r="C511">
            <v>1</v>
          </cell>
          <cell r="D511">
            <v>971</v>
          </cell>
          <cell r="E511" t="str">
            <v>WINDTEC GmbH</v>
          </cell>
          <cell r="F511" t="str">
            <v>New energy</v>
          </cell>
          <cell r="G511" t="str">
            <v>Wind</v>
          </cell>
          <cell r="I511" t="str">
            <v>Austria</v>
          </cell>
          <cell r="J511" t="str">
            <v>AUT</v>
          </cell>
          <cell r="K511" t="str">
            <v>EU Europe</v>
          </cell>
          <cell r="L511" t="str">
            <v>EMEA</v>
          </cell>
          <cell r="M511">
            <v>39087.76666666667</v>
          </cell>
          <cell r="N511" t="str">
            <v>Completed</v>
          </cell>
          <cell r="O511" t="str">
            <v>Equipment Manufacturer</v>
          </cell>
          <cell r="P511">
            <v>13.1</v>
          </cell>
        </row>
        <row r="512">
          <cell r="A512" t="str">
            <v>MA</v>
          </cell>
          <cell r="B512">
            <v>952</v>
          </cell>
          <cell r="C512">
            <v>1</v>
          </cell>
          <cell r="D512">
            <v>8233</v>
          </cell>
          <cell r="E512" t="str">
            <v>Austin Biofuels</v>
          </cell>
          <cell r="F512" t="str">
            <v>New energy</v>
          </cell>
          <cell r="G512" t="str">
            <v>Biofuels</v>
          </cell>
          <cell r="H512" t="str">
            <v>Texas</v>
          </cell>
          <cell r="I512" t="str">
            <v>United States</v>
          </cell>
          <cell r="J512" t="str">
            <v>USA</v>
          </cell>
          <cell r="K512" t="str">
            <v>North America &amp; Carribean</v>
          </cell>
          <cell r="L512" t="str">
            <v>AMER</v>
          </cell>
          <cell r="M512">
            <v>39056.712500000001</v>
          </cell>
          <cell r="N512" t="str">
            <v>Completed</v>
          </cell>
          <cell r="O512" t="str">
            <v>Service Company</v>
          </cell>
          <cell r="P512">
            <v>0</v>
          </cell>
          <cell r="Q512">
            <v>0</v>
          </cell>
        </row>
        <row r="513">
          <cell r="A513" t="str">
            <v>MA</v>
          </cell>
          <cell r="B513">
            <v>956</v>
          </cell>
          <cell r="C513">
            <v>1</v>
          </cell>
          <cell r="D513">
            <v>16961</v>
          </cell>
          <cell r="E513" t="str">
            <v>Cayley Geothermal Corp.</v>
          </cell>
          <cell r="F513" t="str">
            <v>New energy</v>
          </cell>
          <cell r="G513" t="str">
            <v>Geothermal</v>
          </cell>
          <cell r="H513" t="str">
            <v>Alberta</v>
          </cell>
          <cell r="I513" t="str">
            <v>Canada</v>
          </cell>
          <cell r="J513" t="str">
            <v>CAN</v>
          </cell>
          <cell r="K513" t="str">
            <v>North America &amp; Carribean</v>
          </cell>
          <cell r="L513" t="str">
            <v>AMER</v>
          </cell>
          <cell r="M513">
            <v>39048.708333333336</v>
          </cell>
          <cell r="N513" t="str">
            <v>Completed</v>
          </cell>
          <cell r="O513" t="str">
            <v>Developer</v>
          </cell>
          <cell r="P513">
            <v>0</v>
          </cell>
          <cell r="Q513">
            <v>0</v>
          </cell>
        </row>
        <row r="514">
          <cell r="A514" t="str">
            <v>MA</v>
          </cell>
          <cell r="B514">
            <v>957</v>
          </cell>
          <cell r="C514">
            <v>1</v>
          </cell>
          <cell r="D514">
            <v>16979</v>
          </cell>
          <cell r="E514" t="str">
            <v>Polargen</v>
          </cell>
          <cell r="F514" t="str">
            <v>New energy</v>
          </cell>
          <cell r="G514" t="str">
            <v>Biomass &amp; Waste</v>
          </cell>
          <cell r="I514" t="str">
            <v>Netherlands</v>
          </cell>
          <cell r="J514" t="str">
            <v>NLD</v>
          </cell>
          <cell r="K514" t="str">
            <v>EU Europe</v>
          </cell>
          <cell r="L514" t="str">
            <v>EMEA</v>
          </cell>
          <cell r="M514">
            <v>39058.709722222222</v>
          </cell>
          <cell r="N514" t="str">
            <v>Completed</v>
          </cell>
          <cell r="O514" t="str">
            <v>Developer</v>
          </cell>
          <cell r="P514">
            <v>6.7</v>
          </cell>
          <cell r="Q514">
            <v>0</v>
          </cell>
        </row>
        <row r="515">
          <cell r="A515" t="str">
            <v>MA</v>
          </cell>
          <cell r="B515">
            <v>960</v>
          </cell>
          <cell r="C515">
            <v>1</v>
          </cell>
          <cell r="D515">
            <v>17011</v>
          </cell>
          <cell r="E515" t="str">
            <v>Energy Outfitters Ltd</v>
          </cell>
          <cell r="F515" t="str">
            <v>New energy</v>
          </cell>
          <cell r="G515" t="str">
            <v>Solar</v>
          </cell>
          <cell r="H515" t="str">
            <v>Oregon</v>
          </cell>
          <cell r="I515" t="str">
            <v>United States</v>
          </cell>
          <cell r="J515" t="str">
            <v>USA</v>
          </cell>
          <cell r="K515" t="str">
            <v>North America &amp; Carribean</v>
          </cell>
          <cell r="L515" t="str">
            <v>AMER</v>
          </cell>
          <cell r="M515">
            <v>39063.674305555556</v>
          </cell>
          <cell r="N515" t="str">
            <v>Completed</v>
          </cell>
          <cell r="O515" t="str">
            <v>Service Company</v>
          </cell>
          <cell r="P515">
            <v>0</v>
          </cell>
          <cell r="Q515">
            <v>0</v>
          </cell>
        </row>
        <row r="516">
          <cell r="A516" t="str">
            <v>MA</v>
          </cell>
          <cell r="B516">
            <v>961</v>
          </cell>
          <cell r="C516">
            <v>1</v>
          </cell>
          <cell r="D516">
            <v>11422</v>
          </cell>
          <cell r="E516" t="str">
            <v>Allco Wind Energy (formerly Energreen Pty Ltd)</v>
          </cell>
          <cell r="F516" t="str">
            <v>New energy</v>
          </cell>
          <cell r="G516" t="str">
            <v>Wind</v>
          </cell>
          <cell r="H516" t="str">
            <v>New South Wales</v>
          </cell>
          <cell r="I516" t="str">
            <v>Australia</v>
          </cell>
          <cell r="J516" t="str">
            <v>AUS</v>
          </cell>
          <cell r="K516" t="str">
            <v>Oceania</v>
          </cell>
          <cell r="L516" t="str">
            <v>ASOC</v>
          </cell>
          <cell r="M516">
            <v>38718</v>
          </cell>
          <cell r="N516" t="str">
            <v>Completed</v>
          </cell>
          <cell r="O516" t="str">
            <v>Developer</v>
          </cell>
          <cell r="P516">
            <v>0</v>
          </cell>
          <cell r="Q516">
            <v>0</v>
          </cell>
        </row>
        <row r="517">
          <cell r="A517" t="str">
            <v>MA</v>
          </cell>
          <cell r="B517">
            <v>962</v>
          </cell>
          <cell r="C517">
            <v>1</v>
          </cell>
          <cell r="D517">
            <v>14173</v>
          </cell>
          <cell r="E517" t="str">
            <v>Bullith Batteries AG</v>
          </cell>
          <cell r="F517" t="str">
            <v>New energy</v>
          </cell>
          <cell r="G517" t="str">
            <v>Power Storage</v>
          </cell>
          <cell r="I517" t="str">
            <v>Germany</v>
          </cell>
          <cell r="J517" t="str">
            <v>DEU</v>
          </cell>
          <cell r="K517" t="str">
            <v>EU Europe</v>
          </cell>
          <cell r="L517" t="str">
            <v>EMEA</v>
          </cell>
          <cell r="M517">
            <v>38793.615277777775</v>
          </cell>
          <cell r="N517" t="str">
            <v>Completed</v>
          </cell>
          <cell r="O517" t="str">
            <v>Technology Developer</v>
          </cell>
        </row>
        <row r="518">
          <cell r="A518" t="str">
            <v>MA</v>
          </cell>
          <cell r="B518">
            <v>964</v>
          </cell>
          <cell r="C518">
            <v>1</v>
          </cell>
          <cell r="D518">
            <v>7611</v>
          </cell>
          <cell r="E518" t="str">
            <v>Verbund</v>
          </cell>
          <cell r="F518" t="str">
            <v>New energy</v>
          </cell>
          <cell r="G518" t="str">
            <v>Mini-Hydro</v>
          </cell>
          <cell r="I518" t="str">
            <v>Austria</v>
          </cell>
          <cell r="J518" t="str">
            <v>AUT</v>
          </cell>
          <cell r="K518" t="str">
            <v>EU Europe</v>
          </cell>
          <cell r="L518" t="str">
            <v>EMEA</v>
          </cell>
          <cell r="M518">
            <v>38847.936111111114</v>
          </cell>
          <cell r="N518" t="str">
            <v>Postponed/cancelled</v>
          </cell>
        </row>
        <row r="519">
          <cell r="A519" t="str">
            <v>MA</v>
          </cell>
          <cell r="B519">
            <v>965</v>
          </cell>
          <cell r="C519">
            <v>1</v>
          </cell>
          <cell r="D519">
            <v>16408</v>
          </cell>
          <cell r="E519" t="str">
            <v>Alcar Chemicals Group Inc.</v>
          </cell>
          <cell r="F519" t="str">
            <v>New energy</v>
          </cell>
          <cell r="G519" t="str">
            <v>Biofuels</v>
          </cell>
          <cell r="H519" t="str">
            <v>Quebec</v>
          </cell>
          <cell r="I519" t="str">
            <v>Canada</v>
          </cell>
          <cell r="J519" t="str">
            <v>CAN</v>
          </cell>
          <cell r="K519" t="str">
            <v>North America &amp; Carribean</v>
          </cell>
          <cell r="L519" t="str">
            <v>AMER</v>
          </cell>
          <cell r="M519">
            <v>39064.377083333333</v>
          </cell>
          <cell r="N519" t="str">
            <v>Postponed/cancelled</v>
          </cell>
          <cell r="O519" t="str">
            <v>Technology Developer</v>
          </cell>
          <cell r="P519">
            <v>0</v>
          </cell>
          <cell r="Q519">
            <v>0</v>
          </cell>
        </row>
        <row r="520">
          <cell r="A520" t="str">
            <v>MA</v>
          </cell>
          <cell r="B520">
            <v>967</v>
          </cell>
          <cell r="C520">
            <v>1</v>
          </cell>
          <cell r="D520">
            <v>4377</v>
          </cell>
          <cell r="E520" t="str">
            <v>Orion Energy LLC</v>
          </cell>
          <cell r="F520" t="str">
            <v>New energy</v>
          </cell>
          <cell r="G520" t="str">
            <v>Wind</v>
          </cell>
          <cell r="H520" t="str">
            <v>California</v>
          </cell>
          <cell r="I520" t="str">
            <v>United States</v>
          </cell>
          <cell r="J520" t="str">
            <v>USA</v>
          </cell>
          <cell r="K520" t="str">
            <v>North America &amp; Carribean</v>
          </cell>
          <cell r="L520" t="str">
            <v>AMER</v>
          </cell>
          <cell r="M520">
            <v>39071.574305555558</v>
          </cell>
          <cell r="N520" t="str">
            <v>Completed</v>
          </cell>
          <cell r="O520" t="str">
            <v>Developer</v>
          </cell>
          <cell r="P520">
            <v>0</v>
          </cell>
          <cell r="Q520">
            <v>0</v>
          </cell>
        </row>
        <row r="521">
          <cell r="A521" t="str">
            <v>MA</v>
          </cell>
          <cell r="B521">
            <v>969</v>
          </cell>
          <cell r="C521">
            <v>1</v>
          </cell>
          <cell r="D521">
            <v>17136</v>
          </cell>
          <cell r="E521" t="str">
            <v>Millinet Solar Co Ltd</v>
          </cell>
          <cell r="F521" t="str">
            <v>New energy</v>
          </cell>
          <cell r="G521" t="str">
            <v>Solar</v>
          </cell>
          <cell r="H521" t="str">
            <v>Daegu</v>
          </cell>
          <cell r="I521" t="str">
            <v>Korea (Republic)</v>
          </cell>
          <cell r="J521" t="str">
            <v>KOR</v>
          </cell>
          <cell r="K521" t="str">
            <v>Asia</v>
          </cell>
          <cell r="L521" t="str">
            <v>ASOC</v>
          </cell>
          <cell r="M521">
            <v>39079</v>
          </cell>
          <cell r="N521" t="str">
            <v>Announced/filed</v>
          </cell>
          <cell r="O521" t="str">
            <v>Technology Developer</v>
          </cell>
          <cell r="P521">
            <v>4.3</v>
          </cell>
        </row>
        <row r="522">
          <cell r="A522" t="str">
            <v>MA</v>
          </cell>
          <cell r="B522">
            <v>970</v>
          </cell>
          <cell r="C522">
            <v>1</v>
          </cell>
          <cell r="D522">
            <v>6043</v>
          </cell>
          <cell r="E522" t="str">
            <v>Zhongying Changjiang International Guaranty Co Ltd</v>
          </cell>
          <cell r="F522" t="str">
            <v>New energy</v>
          </cell>
          <cell r="G522" t="str">
            <v>General Financial &amp; Legal Services</v>
          </cell>
          <cell r="H522" t="str">
            <v>Hubei Prefecture</v>
          </cell>
          <cell r="I522" t="str">
            <v>China</v>
          </cell>
          <cell r="J522" t="str">
            <v>CHN</v>
          </cell>
          <cell r="K522" t="str">
            <v>Asia</v>
          </cell>
          <cell r="L522" t="str">
            <v>ASOC</v>
          </cell>
          <cell r="M522">
            <v>39085.779166666667</v>
          </cell>
          <cell r="N522" t="str">
            <v>Announced/filed</v>
          </cell>
          <cell r="O522" t="str">
            <v>Service Company</v>
          </cell>
          <cell r="P522">
            <v>29.5</v>
          </cell>
        </row>
        <row r="523">
          <cell r="A523" t="str">
            <v>MA</v>
          </cell>
          <cell r="B523">
            <v>971</v>
          </cell>
          <cell r="C523">
            <v>1</v>
          </cell>
          <cell r="D523">
            <v>2951</v>
          </cell>
          <cell r="E523" t="str">
            <v>Desarrollo de Energias Renovables SA</v>
          </cell>
          <cell r="F523" t="str">
            <v>New energy</v>
          </cell>
          <cell r="G523" t="str">
            <v>Wind</v>
          </cell>
          <cell r="I523" t="str">
            <v>Spain</v>
          </cell>
          <cell r="J523" t="str">
            <v>ESP</v>
          </cell>
          <cell r="K523" t="str">
            <v>EU Europe</v>
          </cell>
          <cell r="L523" t="str">
            <v>EMEA</v>
          </cell>
          <cell r="M523">
            <v>38463.399305555555</v>
          </cell>
          <cell r="N523" t="str">
            <v>Completed</v>
          </cell>
          <cell r="O523" t="str">
            <v>Power Generator</v>
          </cell>
          <cell r="P523">
            <v>356</v>
          </cell>
          <cell r="Q523">
            <v>0</v>
          </cell>
        </row>
        <row r="524">
          <cell r="A524" t="str">
            <v>MA</v>
          </cell>
          <cell r="B524">
            <v>972</v>
          </cell>
          <cell r="C524">
            <v>1</v>
          </cell>
          <cell r="D524">
            <v>17193</v>
          </cell>
          <cell r="E524" t="str">
            <v>Dialight-Lumidrives (formerly Lumidrives Ltd)</v>
          </cell>
          <cell r="F524" t="str">
            <v>New energy</v>
          </cell>
          <cell r="G524" t="str">
            <v>Efficiency: Demand Side</v>
          </cell>
          <cell r="H524" t="str">
            <v>England</v>
          </cell>
          <cell r="I524" t="str">
            <v>United Kingdom</v>
          </cell>
          <cell r="J524" t="str">
            <v>GBR</v>
          </cell>
          <cell r="K524" t="str">
            <v>EU Europe</v>
          </cell>
          <cell r="L524" t="str">
            <v>EMEA</v>
          </cell>
          <cell r="M524">
            <v>38728.550000000003</v>
          </cell>
          <cell r="N524" t="str">
            <v>Completed</v>
          </cell>
          <cell r="O524" t="str">
            <v>Equipment Manufacturer</v>
          </cell>
          <cell r="P524">
            <v>5.3</v>
          </cell>
          <cell r="Q524">
            <v>0</v>
          </cell>
        </row>
        <row r="525">
          <cell r="A525" t="str">
            <v>MA</v>
          </cell>
          <cell r="B525">
            <v>973</v>
          </cell>
          <cell r="C525">
            <v>1</v>
          </cell>
          <cell r="D525">
            <v>17199</v>
          </cell>
          <cell r="E525" t="str">
            <v>Philips Lumileds Lighting Co</v>
          </cell>
          <cell r="F525" t="str">
            <v>New energy</v>
          </cell>
          <cell r="G525" t="str">
            <v>Efficiency: Energy-Smart Buildings</v>
          </cell>
          <cell r="H525" t="str">
            <v>California</v>
          </cell>
          <cell r="I525" t="str">
            <v>United States</v>
          </cell>
          <cell r="J525" t="str">
            <v>USA</v>
          </cell>
          <cell r="K525" t="str">
            <v>North America &amp; Carribean</v>
          </cell>
          <cell r="L525" t="str">
            <v>AMER</v>
          </cell>
          <cell r="M525">
            <v>38579.728472222225</v>
          </cell>
          <cell r="N525" t="str">
            <v>Completed</v>
          </cell>
          <cell r="O525" t="str">
            <v>Equipment Manufacturer</v>
          </cell>
          <cell r="P525">
            <v>952.3</v>
          </cell>
        </row>
        <row r="526">
          <cell r="A526" t="str">
            <v>MA</v>
          </cell>
          <cell r="B526">
            <v>974</v>
          </cell>
          <cell r="C526">
            <v>1</v>
          </cell>
          <cell r="D526">
            <v>17199</v>
          </cell>
          <cell r="E526" t="str">
            <v>Philips Lumileds Lighting Co</v>
          </cell>
          <cell r="F526" t="str">
            <v>New energy</v>
          </cell>
          <cell r="G526" t="str">
            <v>Efficiency: Energy-Smart Buildings</v>
          </cell>
          <cell r="H526" t="str">
            <v>California</v>
          </cell>
          <cell r="I526" t="str">
            <v>United States</v>
          </cell>
          <cell r="J526" t="str">
            <v>USA</v>
          </cell>
          <cell r="K526" t="str">
            <v>North America &amp; Carribean</v>
          </cell>
          <cell r="L526" t="str">
            <v>AMER</v>
          </cell>
          <cell r="M526">
            <v>39080.736111111109</v>
          </cell>
          <cell r="N526" t="str">
            <v>Completed</v>
          </cell>
          <cell r="O526" t="str">
            <v>Equipment Manufacturer</v>
          </cell>
          <cell r="P526">
            <v>10.5</v>
          </cell>
        </row>
        <row r="527">
          <cell r="A527" t="str">
            <v>MA</v>
          </cell>
          <cell r="B527">
            <v>975</v>
          </cell>
          <cell r="C527">
            <v>1</v>
          </cell>
          <cell r="D527">
            <v>17211</v>
          </cell>
          <cell r="E527" t="str">
            <v>WaterEye Corporation</v>
          </cell>
          <cell r="F527" t="str">
            <v>Non-core</v>
          </cell>
          <cell r="G527" t="str">
            <v>Services &amp; Support (Clean Energy)</v>
          </cell>
          <cell r="H527" t="str">
            <v>California</v>
          </cell>
          <cell r="I527" t="str">
            <v>United Kingdom</v>
          </cell>
          <cell r="J527" t="str">
            <v>GBR</v>
          </cell>
          <cell r="K527" t="str">
            <v>EU Europe</v>
          </cell>
          <cell r="L527" t="str">
            <v>EMEA</v>
          </cell>
          <cell r="M527">
            <v>39073.493055555555</v>
          </cell>
          <cell r="N527" t="str">
            <v>Completed</v>
          </cell>
          <cell r="O527" t="str">
            <v>Service Company</v>
          </cell>
          <cell r="P527">
            <v>3</v>
          </cell>
          <cell r="Q527">
            <v>0</v>
          </cell>
        </row>
        <row r="528">
          <cell r="A528" t="str">
            <v>MA</v>
          </cell>
          <cell r="B528">
            <v>976</v>
          </cell>
          <cell r="C528">
            <v>1</v>
          </cell>
          <cell r="D528">
            <v>17196</v>
          </cell>
          <cell r="E528" t="str">
            <v>CarboTech Engineering GmbH</v>
          </cell>
          <cell r="F528" t="str">
            <v>New energy</v>
          </cell>
          <cell r="G528" t="str">
            <v>Biomass &amp; Waste</v>
          </cell>
          <cell r="I528" t="str">
            <v>Germany</v>
          </cell>
          <cell r="J528" t="str">
            <v>DEU</v>
          </cell>
          <cell r="K528" t="str">
            <v>EU Europe</v>
          </cell>
          <cell r="L528" t="str">
            <v>EMEA</v>
          </cell>
          <cell r="M528">
            <v>39073.376388888886</v>
          </cell>
          <cell r="N528" t="str">
            <v>Completed</v>
          </cell>
          <cell r="O528" t="str">
            <v>Equipment Manufacturer</v>
          </cell>
        </row>
        <row r="529">
          <cell r="A529" t="str">
            <v>MA</v>
          </cell>
          <cell r="B529">
            <v>978</v>
          </cell>
          <cell r="C529">
            <v>1</v>
          </cell>
          <cell r="D529">
            <v>6351</v>
          </cell>
          <cell r="E529" t="str">
            <v>Guangdong Yudean Group(Guangdong Yuedian Group)</v>
          </cell>
          <cell r="F529" t="str">
            <v>Non-core</v>
          </cell>
          <cell r="G529" t="str">
            <v>Wind</v>
          </cell>
          <cell r="H529" t="str">
            <v>Guangdong Prefecture</v>
          </cell>
          <cell r="I529" t="str">
            <v>China</v>
          </cell>
          <cell r="J529" t="str">
            <v>CHN</v>
          </cell>
          <cell r="K529" t="str">
            <v>Asia</v>
          </cell>
          <cell r="L529" t="str">
            <v>ASOC</v>
          </cell>
          <cell r="M529">
            <v>39090.446527777778</v>
          </cell>
          <cell r="N529" t="str">
            <v>Announced/filed</v>
          </cell>
          <cell r="O529" t="str">
            <v>Power Generator</v>
          </cell>
          <cell r="P529">
            <v>1003</v>
          </cell>
          <cell r="Q529">
            <v>0</v>
          </cell>
        </row>
        <row r="530">
          <cell r="A530" t="str">
            <v>MA</v>
          </cell>
          <cell r="B530">
            <v>981</v>
          </cell>
          <cell r="C530">
            <v>1</v>
          </cell>
          <cell r="D530">
            <v>17234</v>
          </cell>
          <cell r="E530" t="str">
            <v>NOI Rotortechnik GmbH</v>
          </cell>
          <cell r="F530" t="str">
            <v>New energy</v>
          </cell>
          <cell r="G530" t="str">
            <v>Wind</v>
          </cell>
          <cell r="I530" t="str">
            <v>Germany</v>
          </cell>
          <cell r="J530" t="str">
            <v>DEU</v>
          </cell>
          <cell r="K530" t="str">
            <v>EU Europe</v>
          </cell>
          <cell r="L530" t="str">
            <v>EMEA</v>
          </cell>
          <cell r="M530">
            <v>39090.70208333333</v>
          </cell>
          <cell r="N530" t="str">
            <v>Completed</v>
          </cell>
          <cell r="O530" t="str">
            <v>Equipment Manufacturer</v>
          </cell>
          <cell r="P530">
            <v>0</v>
          </cell>
          <cell r="Q530">
            <v>0</v>
          </cell>
        </row>
        <row r="531">
          <cell r="A531" t="str">
            <v>MA</v>
          </cell>
          <cell r="B531">
            <v>983</v>
          </cell>
          <cell r="C531">
            <v>1</v>
          </cell>
          <cell r="D531">
            <v>15243</v>
          </cell>
          <cell r="E531" t="str">
            <v>Phoenix Motorcars Inc</v>
          </cell>
          <cell r="F531" t="str">
            <v>New energy</v>
          </cell>
          <cell r="G531" t="str">
            <v>Efficiency: Demand Side</v>
          </cell>
          <cell r="H531" t="str">
            <v>California</v>
          </cell>
          <cell r="I531" t="str">
            <v>United States</v>
          </cell>
          <cell r="J531" t="str">
            <v>USA</v>
          </cell>
          <cell r="K531" t="str">
            <v>North America &amp; Carribean</v>
          </cell>
          <cell r="L531" t="str">
            <v>AMER</v>
          </cell>
          <cell r="M531">
            <v>39091.425000000003</v>
          </cell>
          <cell r="N531" t="str">
            <v>Completed</v>
          </cell>
          <cell r="O531" t="str">
            <v>Equipment Manufacturer</v>
          </cell>
          <cell r="P531">
            <v>0</v>
          </cell>
          <cell r="Q531">
            <v>0</v>
          </cell>
        </row>
        <row r="532">
          <cell r="A532" t="str">
            <v>MA</v>
          </cell>
          <cell r="B532">
            <v>984</v>
          </cell>
          <cell r="C532">
            <v>1</v>
          </cell>
          <cell r="D532">
            <v>17237</v>
          </cell>
          <cell r="E532" t="str">
            <v>Energia AD</v>
          </cell>
          <cell r="F532" t="str">
            <v>Partially new energy</v>
          </cell>
          <cell r="G532" t="str">
            <v>Power Storage</v>
          </cell>
          <cell r="I532" t="str">
            <v>Bulgaria</v>
          </cell>
          <cell r="J532" t="str">
            <v>BGR</v>
          </cell>
          <cell r="K532" t="str">
            <v>EU Europe</v>
          </cell>
          <cell r="L532" t="str">
            <v>EMEA</v>
          </cell>
          <cell r="M532">
            <v>39223.4</v>
          </cell>
          <cell r="N532" t="str">
            <v>Completed</v>
          </cell>
          <cell r="P532">
            <v>17</v>
          </cell>
        </row>
        <row r="533">
          <cell r="A533" t="str">
            <v>MA</v>
          </cell>
          <cell r="B533">
            <v>985</v>
          </cell>
          <cell r="C533">
            <v>1</v>
          </cell>
          <cell r="D533">
            <v>15378</v>
          </cell>
          <cell r="E533" t="str">
            <v>Helios Technology Srl</v>
          </cell>
          <cell r="F533" t="str">
            <v>New energy</v>
          </cell>
          <cell r="G533" t="str">
            <v>Solar</v>
          </cell>
          <cell r="I533" t="str">
            <v>Italy</v>
          </cell>
          <cell r="J533" t="str">
            <v>ITA</v>
          </cell>
          <cell r="K533" t="str">
            <v>EU Europe</v>
          </cell>
          <cell r="L533" t="str">
            <v>EMEA</v>
          </cell>
          <cell r="M533">
            <v>38880.45208333333</v>
          </cell>
          <cell r="N533" t="str">
            <v>Completed</v>
          </cell>
          <cell r="O533" t="str">
            <v>Equipment Manufacturer</v>
          </cell>
          <cell r="P533">
            <v>0</v>
          </cell>
          <cell r="Q533">
            <v>0</v>
          </cell>
        </row>
        <row r="534">
          <cell r="A534" t="str">
            <v>MA</v>
          </cell>
          <cell r="B534">
            <v>987</v>
          </cell>
          <cell r="C534">
            <v>1</v>
          </cell>
          <cell r="D534">
            <v>807</v>
          </cell>
          <cell r="E534" t="str">
            <v>REpower Systems AG</v>
          </cell>
          <cell r="F534" t="str">
            <v>New energy</v>
          </cell>
          <cell r="G534" t="str">
            <v>Wind</v>
          </cell>
          <cell r="H534" t="str">
            <v>Hamburg</v>
          </cell>
          <cell r="I534" t="str">
            <v>Germany</v>
          </cell>
          <cell r="J534" t="str">
            <v>DEU</v>
          </cell>
          <cell r="K534" t="str">
            <v>EU Europe</v>
          </cell>
          <cell r="L534" t="str">
            <v>EMEA</v>
          </cell>
          <cell r="M534">
            <v>39104.459722222222</v>
          </cell>
          <cell r="N534" t="str">
            <v>Postponed/cancelled</v>
          </cell>
          <cell r="O534" t="str">
            <v>Equipment Manufacturer</v>
          </cell>
          <cell r="P534">
            <v>1072</v>
          </cell>
          <cell r="Q534">
            <v>0</v>
          </cell>
        </row>
        <row r="535">
          <cell r="A535" t="str">
            <v>MA</v>
          </cell>
          <cell r="B535">
            <v>989</v>
          </cell>
          <cell r="C535">
            <v>1</v>
          </cell>
          <cell r="D535">
            <v>17316</v>
          </cell>
          <cell r="E535" t="str">
            <v>Discover Power</v>
          </cell>
          <cell r="F535" t="str">
            <v>New energy</v>
          </cell>
          <cell r="G535" t="str">
            <v>Solar</v>
          </cell>
          <cell r="H535" t="str">
            <v>California</v>
          </cell>
          <cell r="I535" t="str">
            <v>United States</v>
          </cell>
          <cell r="J535" t="str">
            <v>USA</v>
          </cell>
          <cell r="K535" t="str">
            <v>North America &amp; Carribean</v>
          </cell>
          <cell r="L535" t="str">
            <v>AMER</v>
          </cell>
          <cell r="M535">
            <v>39099.769444444442</v>
          </cell>
          <cell r="N535" t="str">
            <v>Announced/filed</v>
          </cell>
          <cell r="O535" t="str">
            <v>Service Company</v>
          </cell>
          <cell r="P535">
            <v>1</v>
          </cell>
        </row>
        <row r="536">
          <cell r="A536" t="str">
            <v>MA</v>
          </cell>
          <cell r="B536">
            <v>990</v>
          </cell>
          <cell r="C536">
            <v>1</v>
          </cell>
          <cell r="D536">
            <v>17337</v>
          </cell>
          <cell r="E536" t="str">
            <v>Royal Controls Co., Ltd</v>
          </cell>
          <cell r="F536" t="str">
            <v>Partially new energy</v>
          </cell>
          <cell r="G536" t="str">
            <v>Efficiency: Demand Side</v>
          </cell>
          <cell r="H536" t="str">
            <v>Tokyo</v>
          </cell>
          <cell r="I536" t="str">
            <v>Japan</v>
          </cell>
          <cell r="J536" t="str">
            <v>JPN</v>
          </cell>
          <cell r="K536" t="str">
            <v>Asia</v>
          </cell>
          <cell r="L536" t="str">
            <v>ASOC</v>
          </cell>
          <cell r="M536">
            <v>39003.529861111114</v>
          </cell>
          <cell r="N536" t="str">
            <v>Completed</v>
          </cell>
          <cell r="O536" t="str">
            <v>Equipment Manufacturer</v>
          </cell>
        </row>
        <row r="537">
          <cell r="A537" t="str">
            <v>MA</v>
          </cell>
          <cell r="B537">
            <v>991</v>
          </cell>
          <cell r="C537">
            <v>1</v>
          </cell>
          <cell r="D537">
            <v>17340</v>
          </cell>
          <cell r="E537" t="str">
            <v>Kimmon Manufacturing Co., Ltd</v>
          </cell>
          <cell r="F537" t="str">
            <v>Partially new energy</v>
          </cell>
          <cell r="G537" t="str">
            <v>Efficiency: Demand Side</v>
          </cell>
          <cell r="H537" t="str">
            <v>Tokyo</v>
          </cell>
          <cell r="I537" t="str">
            <v>Japan</v>
          </cell>
          <cell r="J537" t="str">
            <v>JPN</v>
          </cell>
          <cell r="K537" t="str">
            <v>Asia</v>
          </cell>
          <cell r="L537" t="str">
            <v>ASOC</v>
          </cell>
          <cell r="M537">
            <v>38705.645138888889</v>
          </cell>
          <cell r="N537" t="str">
            <v>Completed</v>
          </cell>
          <cell r="O537" t="str">
            <v>Service Company</v>
          </cell>
        </row>
        <row r="538">
          <cell r="A538" t="str">
            <v>MA</v>
          </cell>
          <cell r="B538">
            <v>992</v>
          </cell>
          <cell r="C538">
            <v>1</v>
          </cell>
          <cell r="D538">
            <v>9187</v>
          </cell>
          <cell r="E538" t="str">
            <v>MGM International</v>
          </cell>
          <cell r="F538" t="str">
            <v>New energy</v>
          </cell>
          <cell r="G538" t="str">
            <v>Carbon Markets</v>
          </cell>
          <cell r="H538" t="str">
            <v>Florida</v>
          </cell>
          <cell r="I538" t="str">
            <v>United States</v>
          </cell>
          <cell r="J538" t="str">
            <v>USA</v>
          </cell>
          <cell r="K538" t="str">
            <v>North America &amp; Carribean</v>
          </cell>
          <cell r="L538" t="str">
            <v>AMER</v>
          </cell>
          <cell r="M538">
            <v>39104</v>
          </cell>
          <cell r="N538" t="str">
            <v>Completed</v>
          </cell>
          <cell r="O538" t="str">
            <v>Service Company</v>
          </cell>
          <cell r="P538">
            <v>0</v>
          </cell>
          <cell r="Q538">
            <v>0</v>
          </cell>
        </row>
        <row r="539">
          <cell r="A539" t="str">
            <v>MA</v>
          </cell>
          <cell r="B539">
            <v>993</v>
          </cell>
          <cell r="C539">
            <v>1</v>
          </cell>
          <cell r="D539">
            <v>17356</v>
          </cell>
          <cell r="E539" t="str">
            <v>Ames Electro Materials Corp</v>
          </cell>
          <cell r="F539" t="str">
            <v>Non-core</v>
          </cell>
          <cell r="G539" t="str">
            <v>Fuel Cells</v>
          </cell>
          <cell r="H539" t="str">
            <v>New York</v>
          </cell>
          <cell r="I539" t="str">
            <v>United States</v>
          </cell>
          <cell r="J539" t="str">
            <v>USA</v>
          </cell>
          <cell r="K539" t="str">
            <v>North America &amp; Carribean</v>
          </cell>
          <cell r="L539" t="str">
            <v>AMER</v>
          </cell>
          <cell r="M539">
            <v>39100.779861111114</v>
          </cell>
          <cell r="N539" t="str">
            <v>Completed</v>
          </cell>
        </row>
        <row r="540">
          <cell r="A540" t="str">
            <v>MA</v>
          </cell>
          <cell r="B540">
            <v>994</v>
          </cell>
          <cell r="C540">
            <v>1</v>
          </cell>
          <cell r="D540">
            <v>17374</v>
          </cell>
          <cell r="E540" t="str">
            <v>ProEco Energy</v>
          </cell>
          <cell r="F540" t="str">
            <v>New energy</v>
          </cell>
          <cell r="G540" t="str">
            <v>Biofuels</v>
          </cell>
          <cell r="H540" t="str">
            <v>South Dakota</v>
          </cell>
          <cell r="I540" t="str">
            <v>United States</v>
          </cell>
          <cell r="J540" t="str">
            <v>USA</v>
          </cell>
          <cell r="K540" t="str">
            <v>North America &amp; Carribean</v>
          </cell>
          <cell r="L540" t="str">
            <v>AMER</v>
          </cell>
          <cell r="M540">
            <v>39105.621527777781</v>
          </cell>
          <cell r="N540" t="str">
            <v>Announced/filed</v>
          </cell>
          <cell r="P540">
            <v>8</v>
          </cell>
        </row>
        <row r="541">
          <cell r="A541" t="str">
            <v>MA</v>
          </cell>
          <cell r="B541">
            <v>995</v>
          </cell>
          <cell r="C541">
            <v>1</v>
          </cell>
          <cell r="D541">
            <v>17376</v>
          </cell>
          <cell r="E541" t="str">
            <v>Missouri Valley Renewable Energy (MOVRE)</v>
          </cell>
          <cell r="F541" t="str">
            <v>New energy</v>
          </cell>
          <cell r="G541" t="str">
            <v>Efficiency: Demand Side</v>
          </cell>
          <cell r="H541" t="str">
            <v>Missouri</v>
          </cell>
          <cell r="I541" t="str">
            <v>United States</v>
          </cell>
          <cell r="J541" t="str">
            <v>USA</v>
          </cell>
          <cell r="K541" t="str">
            <v>North America &amp; Carribean</v>
          </cell>
          <cell r="L541" t="str">
            <v>AMER</v>
          </cell>
          <cell r="M541">
            <v>39100.636111111111</v>
          </cell>
          <cell r="N541" t="str">
            <v>Completed</v>
          </cell>
          <cell r="O541" t="str">
            <v>Service Company</v>
          </cell>
          <cell r="P541">
            <v>0</v>
          </cell>
          <cell r="Q541">
            <v>0</v>
          </cell>
        </row>
        <row r="542">
          <cell r="A542" t="str">
            <v>MA</v>
          </cell>
          <cell r="B542">
            <v>1001</v>
          </cell>
          <cell r="C542">
            <v>1</v>
          </cell>
          <cell r="D542">
            <v>17417</v>
          </cell>
          <cell r="E542" t="str">
            <v>Sola60</v>
          </cell>
          <cell r="F542" t="str">
            <v>New energy</v>
          </cell>
          <cell r="G542" t="str">
            <v>Solar</v>
          </cell>
          <cell r="I542" t="str">
            <v>New Zealand</v>
          </cell>
          <cell r="J542" t="str">
            <v>NZL</v>
          </cell>
          <cell r="K542" t="str">
            <v>Oceania</v>
          </cell>
          <cell r="L542" t="str">
            <v>ASOC</v>
          </cell>
          <cell r="M542">
            <v>39100</v>
          </cell>
          <cell r="N542" t="str">
            <v>Completed</v>
          </cell>
          <cell r="O542" t="str">
            <v>Equipment Manufacturer</v>
          </cell>
        </row>
        <row r="543">
          <cell r="A543" t="str">
            <v>MA</v>
          </cell>
          <cell r="B543">
            <v>1002</v>
          </cell>
          <cell r="C543">
            <v>1</v>
          </cell>
          <cell r="D543">
            <v>16161</v>
          </cell>
          <cell r="E543" t="str">
            <v>Jupiter Biofuels Ltd</v>
          </cell>
          <cell r="F543" t="str">
            <v>New energy</v>
          </cell>
          <cell r="G543" t="str">
            <v>Biofuels</v>
          </cell>
          <cell r="H543" t="str">
            <v>Western Australia</v>
          </cell>
          <cell r="I543" t="str">
            <v>Australia</v>
          </cell>
          <cell r="J543" t="str">
            <v>AUS</v>
          </cell>
          <cell r="K543" t="str">
            <v>Oceania</v>
          </cell>
          <cell r="L543" t="str">
            <v>ASOC</v>
          </cell>
          <cell r="M543">
            <v>39107.481249999997</v>
          </cell>
          <cell r="N543" t="str">
            <v>Completed</v>
          </cell>
          <cell r="O543" t="str">
            <v>Developer</v>
          </cell>
          <cell r="P543">
            <v>0.8</v>
          </cell>
          <cell r="Q543">
            <v>0</v>
          </cell>
        </row>
        <row r="544">
          <cell r="A544" t="str">
            <v>MA</v>
          </cell>
          <cell r="B544">
            <v>1003</v>
          </cell>
          <cell r="C544">
            <v>1</v>
          </cell>
          <cell r="D544">
            <v>15446</v>
          </cell>
          <cell r="E544" t="str">
            <v>Terra Solar Global Inc</v>
          </cell>
          <cell r="F544" t="str">
            <v>New energy</v>
          </cell>
          <cell r="G544" t="str">
            <v>Solar</v>
          </cell>
          <cell r="H544" t="str">
            <v>New York</v>
          </cell>
          <cell r="I544" t="str">
            <v>United States</v>
          </cell>
          <cell r="J544" t="str">
            <v>USA</v>
          </cell>
          <cell r="K544" t="str">
            <v>North America &amp; Carribean</v>
          </cell>
          <cell r="L544" t="str">
            <v>AMER</v>
          </cell>
          <cell r="M544">
            <v>38747.37777777778</v>
          </cell>
          <cell r="N544" t="str">
            <v>Completed</v>
          </cell>
          <cell r="O544" t="str">
            <v>Technology Developer</v>
          </cell>
        </row>
        <row r="545">
          <cell r="A545" t="str">
            <v>MA</v>
          </cell>
          <cell r="B545">
            <v>1004</v>
          </cell>
          <cell r="C545">
            <v>1</v>
          </cell>
          <cell r="D545">
            <v>10432</v>
          </cell>
          <cell r="E545" t="str">
            <v>FHP Manufacturing Company: Geothermal</v>
          </cell>
          <cell r="F545" t="str">
            <v>New energy</v>
          </cell>
          <cell r="G545" t="str">
            <v>Geothermal</v>
          </cell>
          <cell r="I545" t="str">
            <v>United States</v>
          </cell>
          <cell r="J545" t="str">
            <v>USA</v>
          </cell>
          <cell r="K545" t="str">
            <v>North America &amp; Carribean</v>
          </cell>
          <cell r="L545" t="str">
            <v>AMER</v>
          </cell>
          <cell r="M545">
            <v>39113.689583333333</v>
          </cell>
          <cell r="N545" t="str">
            <v>Completed</v>
          </cell>
          <cell r="O545" t="str">
            <v>Equipment Manufacturer</v>
          </cell>
          <cell r="P545">
            <v>51</v>
          </cell>
          <cell r="Q545">
            <v>0</v>
          </cell>
        </row>
        <row r="546">
          <cell r="A546" t="str">
            <v>MA</v>
          </cell>
          <cell r="B546">
            <v>1005</v>
          </cell>
          <cell r="C546">
            <v>1</v>
          </cell>
          <cell r="D546">
            <v>3529</v>
          </cell>
          <cell r="E546" t="str">
            <v>Sustainable Systems LLC</v>
          </cell>
          <cell r="F546" t="str">
            <v>New energy</v>
          </cell>
          <cell r="G546" t="str">
            <v>Biofuels</v>
          </cell>
          <cell r="H546" t="str">
            <v>Montana</v>
          </cell>
          <cell r="I546" t="str">
            <v>United States</v>
          </cell>
          <cell r="J546" t="str">
            <v>USA</v>
          </cell>
          <cell r="K546" t="str">
            <v>North America &amp; Carribean</v>
          </cell>
          <cell r="L546" t="str">
            <v>AMER</v>
          </cell>
          <cell r="M546">
            <v>39085</v>
          </cell>
          <cell r="N546" t="str">
            <v>Completed</v>
          </cell>
          <cell r="O546" t="str">
            <v>Service Company</v>
          </cell>
          <cell r="P546">
            <v>2</v>
          </cell>
          <cell r="Q546">
            <v>0</v>
          </cell>
        </row>
        <row r="547">
          <cell r="A547" t="str">
            <v>MA</v>
          </cell>
          <cell r="B547">
            <v>1006</v>
          </cell>
          <cell r="C547">
            <v>1</v>
          </cell>
          <cell r="D547">
            <v>6383</v>
          </cell>
          <cell r="E547" t="str">
            <v>Vale Do Rosario Sugar Company- Defunct</v>
          </cell>
          <cell r="F547" t="str">
            <v>New energy</v>
          </cell>
          <cell r="G547" t="str">
            <v>Biofuels</v>
          </cell>
          <cell r="I547" t="str">
            <v>Brazil</v>
          </cell>
          <cell r="J547" t="str">
            <v>BRA</v>
          </cell>
          <cell r="K547" t="str">
            <v>Central &amp; South America</v>
          </cell>
          <cell r="L547" t="str">
            <v>AMER</v>
          </cell>
          <cell r="M547">
            <v>39114.779166666667</v>
          </cell>
          <cell r="N547" t="str">
            <v>Postponed/cancelled</v>
          </cell>
        </row>
        <row r="548">
          <cell r="A548" t="str">
            <v>MA</v>
          </cell>
          <cell r="B548">
            <v>1007</v>
          </cell>
          <cell r="C548">
            <v>1</v>
          </cell>
          <cell r="D548">
            <v>17499</v>
          </cell>
          <cell r="E548" t="str">
            <v>Reliance Electric Company</v>
          </cell>
          <cell r="F548" t="str">
            <v>Partially new energy</v>
          </cell>
          <cell r="G548" t="str">
            <v>Efficiency: Demand Side</v>
          </cell>
          <cell r="H548" t="str">
            <v>South Carolina</v>
          </cell>
          <cell r="I548" t="str">
            <v>United States</v>
          </cell>
          <cell r="J548" t="str">
            <v>USA</v>
          </cell>
          <cell r="K548" t="str">
            <v>North America &amp; Carribean</v>
          </cell>
          <cell r="L548" t="str">
            <v>AMER</v>
          </cell>
          <cell r="M548">
            <v>39113.57916666667</v>
          </cell>
          <cell r="N548" t="str">
            <v>Completed</v>
          </cell>
          <cell r="P548">
            <v>1804</v>
          </cell>
        </row>
        <row r="549">
          <cell r="A549" t="str">
            <v>MA</v>
          </cell>
          <cell r="B549">
            <v>1008</v>
          </cell>
          <cell r="C549">
            <v>1</v>
          </cell>
          <cell r="D549">
            <v>17502</v>
          </cell>
          <cell r="E549" t="str">
            <v>Hese Biogas GmbH</v>
          </cell>
          <cell r="F549" t="str">
            <v>New energy</v>
          </cell>
          <cell r="G549" t="str">
            <v>Biomass &amp; Waste</v>
          </cell>
          <cell r="H549" t="str">
            <v>North Rhine-Westphalia</v>
          </cell>
          <cell r="I549" t="str">
            <v>Germany</v>
          </cell>
          <cell r="J549" t="str">
            <v>DEU</v>
          </cell>
          <cell r="K549" t="str">
            <v>EU Europe</v>
          </cell>
          <cell r="L549" t="str">
            <v>EMEA</v>
          </cell>
          <cell r="M549">
            <v>39114.647916666669</v>
          </cell>
          <cell r="N549" t="str">
            <v>Completed</v>
          </cell>
          <cell r="O549" t="str">
            <v>Developer</v>
          </cell>
          <cell r="P549">
            <v>0</v>
          </cell>
          <cell r="Q549">
            <v>9.6999999999999993</v>
          </cell>
        </row>
        <row r="550">
          <cell r="A550" t="str">
            <v>MA</v>
          </cell>
          <cell r="B550">
            <v>1013</v>
          </cell>
          <cell r="C550">
            <v>1</v>
          </cell>
          <cell r="D550">
            <v>11588</v>
          </cell>
          <cell r="E550" t="str">
            <v>GreenShift Industrial Design Corporation (GIDC)</v>
          </cell>
          <cell r="F550" t="str">
            <v>New energy</v>
          </cell>
          <cell r="G550" t="str">
            <v>Efficiency: Demand Side</v>
          </cell>
          <cell r="H550" t="str">
            <v>New Jersey</v>
          </cell>
          <cell r="I550" t="str">
            <v>United States</v>
          </cell>
          <cell r="J550" t="str">
            <v>USA</v>
          </cell>
          <cell r="K550" t="str">
            <v>North America &amp; Carribean</v>
          </cell>
          <cell r="L550" t="str">
            <v>AMER</v>
          </cell>
          <cell r="M550">
            <v>38740.494444444441</v>
          </cell>
          <cell r="N550" t="str">
            <v>Completed</v>
          </cell>
          <cell r="O550" t="str">
            <v>Service Company</v>
          </cell>
          <cell r="P550">
            <v>0</v>
          </cell>
          <cell r="Q550">
            <v>0</v>
          </cell>
        </row>
        <row r="551">
          <cell r="A551" t="str">
            <v>MA</v>
          </cell>
          <cell r="B551">
            <v>1014</v>
          </cell>
          <cell r="C551">
            <v>1</v>
          </cell>
          <cell r="D551">
            <v>17521</v>
          </cell>
          <cell r="E551" t="str">
            <v>Eti Solar Energy Technologies Inc.</v>
          </cell>
          <cell r="F551" t="str">
            <v>New energy</v>
          </cell>
          <cell r="G551" t="str">
            <v>Solar</v>
          </cell>
          <cell r="I551" t="str">
            <v>Canada</v>
          </cell>
          <cell r="J551" t="str">
            <v>CAN</v>
          </cell>
          <cell r="K551" t="str">
            <v>North America &amp; Carribean</v>
          </cell>
          <cell r="L551" t="str">
            <v>AMER</v>
          </cell>
          <cell r="M551">
            <v>39114.540277777778</v>
          </cell>
          <cell r="N551" t="str">
            <v>Completed</v>
          </cell>
          <cell r="O551" t="str">
            <v>Service Company</v>
          </cell>
        </row>
        <row r="552">
          <cell r="A552" t="str">
            <v>MA</v>
          </cell>
          <cell r="B552">
            <v>1015</v>
          </cell>
          <cell r="C552">
            <v>1</v>
          </cell>
          <cell r="D552">
            <v>7141</v>
          </cell>
          <cell r="E552" t="str">
            <v>GW Power Corporation</v>
          </cell>
          <cell r="F552" t="str">
            <v>New energy</v>
          </cell>
          <cell r="G552" t="str">
            <v>Wind</v>
          </cell>
          <cell r="H552" t="str">
            <v>Alberta</v>
          </cell>
          <cell r="I552" t="str">
            <v>Canada</v>
          </cell>
          <cell r="J552" t="str">
            <v>CAN</v>
          </cell>
          <cell r="K552" t="str">
            <v>North America &amp; Carribean</v>
          </cell>
          <cell r="L552" t="str">
            <v>AMER</v>
          </cell>
          <cell r="M552">
            <v>39149.663888888892</v>
          </cell>
          <cell r="N552" t="str">
            <v>Completed</v>
          </cell>
          <cell r="O552" t="str">
            <v>Developer</v>
          </cell>
          <cell r="P552">
            <v>74</v>
          </cell>
          <cell r="Q552">
            <v>0</v>
          </cell>
        </row>
        <row r="553">
          <cell r="A553" t="str">
            <v>MA</v>
          </cell>
          <cell r="B553">
            <v>1016</v>
          </cell>
          <cell r="C553">
            <v>1</v>
          </cell>
          <cell r="D553">
            <v>15219</v>
          </cell>
          <cell r="E553" t="str">
            <v>Doosan Babcock Energy Ltd (formerly Mitsui Babcock Energy Limited)</v>
          </cell>
          <cell r="F553" t="str">
            <v>Non-core</v>
          </cell>
          <cell r="G553" t="str">
            <v>Efficiency: Supply Side</v>
          </cell>
          <cell r="I553" t="str">
            <v>United Kingdom</v>
          </cell>
          <cell r="J553" t="str">
            <v>GBR</v>
          </cell>
          <cell r="K553" t="str">
            <v>EU Europe</v>
          </cell>
          <cell r="L553" t="str">
            <v>EMEA</v>
          </cell>
          <cell r="M553">
            <v>39118.6875</v>
          </cell>
          <cell r="N553" t="str">
            <v>Completed</v>
          </cell>
          <cell r="O553" t="str">
            <v>Developer</v>
          </cell>
          <cell r="P553">
            <v>170</v>
          </cell>
          <cell r="Q553">
            <v>0</v>
          </cell>
        </row>
        <row r="554">
          <cell r="A554" t="str">
            <v>MA</v>
          </cell>
          <cell r="B554">
            <v>1017</v>
          </cell>
          <cell r="C554">
            <v>1</v>
          </cell>
          <cell r="D554">
            <v>4201</v>
          </cell>
          <cell r="E554" t="str">
            <v>Pannonpower Holding Inc</v>
          </cell>
          <cell r="F554" t="str">
            <v>New energy</v>
          </cell>
          <cell r="G554" t="str">
            <v>Biomass &amp; Waste</v>
          </cell>
          <cell r="I554" t="str">
            <v>Hungary</v>
          </cell>
          <cell r="J554" t="str">
            <v>HUN</v>
          </cell>
          <cell r="K554" t="str">
            <v>EU Europe</v>
          </cell>
          <cell r="L554" t="str">
            <v>EMEA</v>
          </cell>
          <cell r="M554">
            <v>39113.744444444441</v>
          </cell>
          <cell r="N554" t="str">
            <v>Completed</v>
          </cell>
          <cell r="O554" t="str">
            <v>Power Generator</v>
          </cell>
          <cell r="P554">
            <v>0</v>
          </cell>
          <cell r="Q554">
            <v>0</v>
          </cell>
        </row>
        <row r="555">
          <cell r="A555" t="str">
            <v>MA</v>
          </cell>
          <cell r="B555">
            <v>1019</v>
          </cell>
          <cell r="C555">
            <v>1</v>
          </cell>
          <cell r="D555">
            <v>4159</v>
          </cell>
          <cell r="E555" t="str">
            <v>G.A.S. Energy Technology Inc (aka GAS Energietechnologie GmbH and GAS Energietechnik)</v>
          </cell>
          <cell r="F555" t="str">
            <v>New energy</v>
          </cell>
          <cell r="G555" t="str">
            <v>Biomass &amp; Waste</v>
          </cell>
          <cell r="I555" t="str">
            <v>Germany</v>
          </cell>
          <cell r="J555" t="str">
            <v>DEU</v>
          </cell>
          <cell r="K555" t="str">
            <v>EU Europe</v>
          </cell>
          <cell r="L555" t="str">
            <v>EMEA</v>
          </cell>
          <cell r="M555">
            <v>39091.513888888891</v>
          </cell>
          <cell r="N555" t="str">
            <v>Completed</v>
          </cell>
          <cell r="O555" t="str">
            <v>Developer</v>
          </cell>
          <cell r="P555">
            <v>0</v>
          </cell>
          <cell r="Q555">
            <v>0</v>
          </cell>
        </row>
        <row r="556">
          <cell r="A556" t="str">
            <v>MA</v>
          </cell>
          <cell r="B556">
            <v>1020</v>
          </cell>
          <cell r="C556">
            <v>1</v>
          </cell>
          <cell r="D556">
            <v>8046</v>
          </cell>
          <cell r="E556" t="str">
            <v>MSK Corp</v>
          </cell>
          <cell r="F556" t="str">
            <v>New energy</v>
          </cell>
          <cell r="G556" t="str">
            <v>Solar</v>
          </cell>
          <cell r="H556" t="str">
            <v>Tokyo</v>
          </cell>
          <cell r="I556" t="str">
            <v>Japan</v>
          </cell>
          <cell r="J556" t="str">
            <v>JPN</v>
          </cell>
          <cell r="K556" t="str">
            <v>Asia</v>
          </cell>
          <cell r="L556" t="str">
            <v>ASOC</v>
          </cell>
          <cell r="M556">
            <v>39115.655555555553</v>
          </cell>
          <cell r="N556" t="str">
            <v>Announced/filed</v>
          </cell>
          <cell r="P556">
            <v>53</v>
          </cell>
        </row>
        <row r="557">
          <cell r="A557" t="str">
            <v>MA</v>
          </cell>
          <cell r="B557">
            <v>1021</v>
          </cell>
          <cell r="C557">
            <v>1</v>
          </cell>
          <cell r="D557">
            <v>17559</v>
          </cell>
          <cell r="E557" t="str">
            <v>L &amp; T Biowatti Oy</v>
          </cell>
          <cell r="F557" t="str">
            <v>New energy</v>
          </cell>
          <cell r="G557" t="str">
            <v>Biomass &amp; Waste</v>
          </cell>
          <cell r="I557" t="str">
            <v>Finland</v>
          </cell>
          <cell r="J557" t="str">
            <v>FIN</v>
          </cell>
          <cell r="K557" t="str">
            <v>EU Europe</v>
          </cell>
          <cell r="L557" t="str">
            <v>EMEA</v>
          </cell>
          <cell r="M557">
            <v>39114.661111111112</v>
          </cell>
          <cell r="N557" t="str">
            <v>Completed</v>
          </cell>
          <cell r="O557" t="str">
            <v>Service Company</v>
          </cell>
          <cell r="P557">
            <v>39.200000000000003</v>
          </cell>
          <cell r="Q557">
            <v>0</v>
          </cell>
        </row>
        <row r="558">
          <cell r="A558" t="str">
            <v>MA</v>
          </cell>
          <cell r="B558">
            <v>1024</v>
          </cell>
          <cell r="C558">
            <v>1</v>
          </cell>
          <cell r="D558">
            <v>807</v>
          </cell>
          <cell r="E558" t="str">
            <v>REpower Systems AG</v>
          </cell>
          <cell r="F558" t="str">
            <v>New energy</v>
          </cell>
          <cell r="G558" t="str">
            <v>Wind</v>
          </cell>
          <cell r="H558" t="str">
            <v>Hamburg</v>
          </cell>
          <cell r="I558" t="str">
            <v>Germany</v>
          </cell>
          <cell r="J558" t="str">
            <v>DEU</v>
          </cell>
          <cell r="K558" t="str">
            <v>EU Europe</v>
          </cell>
          <cell r="L558" t="str">
            <v>EMEA</v>
          </cell>
          <cell r="M558">
            <v>39234.740972222222</v>
          </cell>
          <cell r="N558" t="str">
            <v>Completed</v>
          </cell>
          <cell r="O558" t="str">
            <v>Equipment Manufacturer</v>
          </cell>
          <cell r="P558">
            <v>1613</v>
          </cell>
          <cell r="Q558">
            <v>0</v>
          </cell>
        </row>
        <row r="559">
          <cell r="A559" t="str">
            <v>MA</v>
          </cell>
          <cell r="B559">
            <v>1026</v>
          </cell>
          <cell r="C559">
            <v>2</v>
          </cell>
          <cell r="D559">
            <v>3597</v>
          </cell>
          <cell r="E559" t="str">
            <v>Aquila (formerly UtiliCorp)</v>
          </cell>
          <cell r="F559" t="str">
            <v>Non-core</v>
          </cell>
          <cell r="G559" t="str">
            <v>Efficiency: Supply Side</v>
          </cell>
          <cell r="H559" t="str">
            <v>Missouri</v>
          </cell>
          <cell r="I559" t="str">
            <v>United States</v>
          </cell>
          <cell r="J559" t="str">
            <v>USA</v>
          </cell>
          <cell r="K559" t="str">
            <v>North America &amp; Carribean</v>
          </cell>
          <cell r="L559" t="str">
            <v>AMER</v>
          </cell>
          <cell r="M559">
            <v>39120.491666666669</v>
          </cell>
          <cell r="N559" t="str">
            <v>Announced/filed</v>
          </cell>
          <cell r="P559">
            <v>3640</v>
          </cell>
        </row>
        <row r="560">
          <cell r="A560" t="str">
            <v>MA</v>
          </cell>
          <cell r="B560">
            <v>1029</v>
          </cell>
          <cell r="C560">
            <v>1</v>
          </cell>
          <cell r="D560">
            <v>17167</v>
          </cell>
          <cell r="E560" t="str">
            <v>Chongqing SANFENG Covanta Environmental Industry Co Ltd</v>
          </cell>
          <cell r="F560" t="str">
            <v>New energy</v>
          </cell>
          <cell r="G560" t="str">
            <v>Biomass &amp; Waste</v>
          </cell>
          <cell r="H560" t="str">
            <v>Chongqing Municipality</v>
          </cell>
          <cell r="I560" t="str">
            <v>China</v>
          </cell>
          <cell r="J560" t="str">
            <v>CHN</v>
          </cell>
          <cell r="K560" t="str">
            <v>Asia</v>
          </cell>
          <cell r="L560" t="str">
            <v>ASOC</v>
          </cell>
          <cell r="M560">
            <v>39197.740277777775</v>
          </cell>
          <cell r="N560" t="str">
            <v>Completed</v>
          </cell>
          <cell r="O560" t="str">
            <v>Developer</v>
          </cell>
          <cell r="P560">
            <v>11</v>
          </cell>
          <cell r="Q560">
            <v>0</v>
          </cell>
        </row>
        <row r="561">
          <cell r="A561" t="str">
            <v>MA</v>
          </cell>
          <cell r="B561">
            <v>1030</v>
          </cell>
          <cell r="C561">
            <v>1</v>
          </cell>
          <cell r="D561">
            <v>12528</v>
          </cell>
          <cell r="E561" t="str">
            <v>Gecko Energy Technologies Inc</v>
          </cell>
          <cell r="F561" t="str">
            <v>New energy</v>
          </cell>
          <cell r="G561" t="str">
            <v>Fuel Cells</v>
          </cell>
          <cell r="H561" t="str">
            <v>New Jersey</v>
          </cell>
          <cell r="I561" t="str">
            <v>United States</v>
          </cell>
          <cell r="J561" t="str">
            <v>USA</v>
          </cell>
          <cell r="K561" t="str">
            <v>North America &amp; Carribean</v>
          </cell>
          <cell r="L561" t="str">
            <v>AMER</v>
          </cell>
          <cell r="M561">
            <v>39085.747916666667</v>
          </cell>
          <cell r="N561" t="str">
            <v>Completed</v>
          </cell>
          <cell r="O561" t="str">
            <v>Technology Developer</v>
          </cell>
          <cell r="P561">
            <v>1.82</v>
          </cell>
        </row>
        <row r="562">
          <cell r="A562" t="str">
            <v>MA</v>
          </cell>
          <cell r="B562">
            <v>1034</v>
          </cell>
          <cell r="C562">
            <v>1</v>
          </cell>
          <cell r="D562">
            <v>17685</v>
          </cell>
          <cell r="E562" t="str">
            <v>Pacific Hydro Brazil (formerly SES - Soluções de Energias Sustentáveis)</v>
          </cell>
          <cell r="F562" t="str">
            <v>New energy</v>
          </cell>
          <cell r="G562" t="str">
            <v>Wind</v>
          </cell>
          <cell r="I562" t="str">
            <v>Brazil</v>
          </cell>
          <cell r="J562" t="str">
            <v>BRA</v>
          </cell>
          <cell r="K562" t="str">
            <v>Central &amp; South America</v>
          </cell>
          <cell r="L562" t="str">
            <v>AMER</v>
          </cell>
          <cell r="M562">
            <v>39128.563888888886</v>
          </cell>
          <cell r="N562" t="str">
            <v>Completed</v>
          </cell>
          <cell r="O562" t="str">
            <v>Developer</v>
          </cell>
          <cell r="P562">
            <v>0</v>
          </cell>
          <cell r="Q562">
            <v>0</v>
          </cell>
        </row>
        <row r="563">
          <cell r="A563" t="str">
            <v>MA</v>
          </cell>
          <cell r="B563">
            <v>1038</v>
          </cell>
          <cell r="C563">
            <v>1</v>
          </cell>
          <cell r="D563">
            <v>11808</v>
          </cell>
          <cell r="E563" t="str">
            <v>Powerdirect Australia</v>
          </cell>
          <cell r="F563" t="str">
            <v>Non-core</v>
          </cell>
          <cell r="G563" t="str">
            <v>Biomass &amp; Waste</v>
          </cell>
          <cell r="H563" t="str">
            <v>Queensland</v>
          </cell>
          <cell r="I563" t="str">
            <v>Australia</v>
          </cell>
          <cell r="J563" t="str">
            <v>AUS</v>
          </cell>
          <cell r="K563" t="str">
            <v>Oceania</v>
          </cell>
          <cell r="L563" t="str">
            <v>ASOC</v>
          </cell>
          <cell r="M563">
            <v>39132.686111111114</v>
          </cell>
          <cell r="N563" t="str">
            <v>Completed</v>
          </cell>
          <cell r="O563" t="str">
            <v>Power Generator</v>
          </cell>
          <cell r="P563">
            <v>950</v>
          </cell>
          <cell r="Q563">
            <v>0</v>
          </cell>
        </row>
        <row r="564">
          <cell r="A564" t="str">
            <v>MA</v>
          </cell>
          <cell r="B564">
            <v>1039</v>
          </cell>
          <cell r="C564">
            <v>1</v>
          </cell>
          <cell r="D564">
            <v>20</v>
          </cell>
          <cell r="E564" t="str">
            <v>FuelCell Energy Inc</v>
          </cell>
          <cell r="F564" t="str">
            <v>New energy</v>
          </cell>
          <cell r="G564" t="str">
            <v>Fuel Cells</v>
          </cell>
          <cell r="H564" t="str">
            <v>Connecticut</v>
          </cell>
          <cell r="I564" t="str">
            <v>United States</v>
          </cell>
          <cell r="J564" t="str">
            <v>USA</v>
          </cell>
          <cell r="K564" t="str">
            <v>North America &amp; Carribean</v>
          </cell>
          <cell r="L564" t="str">
            <v>AMER</v>
          </cell>
          <cell r="M564">
            <v>39133.724999999999</v>
          </cell>
          <cell r="N564" t="str">
            <v>Completed</v>
          </cell>
          <cell r="O564" t="str">
            <v>Equipment Manufacturer</v>
          </cell>
          <cell r="P564">
            <v>29</v>
          </cell>
          <cell r="Q564">
            <v>0</v>
          </cell>
        </row>
        <row r="565">
          <cell r="A565" t="str">
            <v>MA</v>
          </cell>
          <cell r="B565">
            <v>1041</v>
          </cell>
          <cell r="C565">
            <v>1</v>
          </cell>
          <cell r="D565">
            <v>16033</v>
          </cell>
          <cell r="E565" t="str">
            <v>International Bio Fuels Corporation</v>
          </cell>
          <cell r="F565" t="str">
            <v>New energy</v>
          </cell>
          <cell r="G565" t="str">
            <v>Biofuels</v>
          </cell>
          <cell r="H565" t="str">
            <v>Washington State</v>
          </cell>
          <cell r="I565" t="str">
            <v>United States</v>
          </cell>
          <cell r="J565" t="str">
            <v>USA</v>
          </cell>
          <cell r="K565" t="str">
            <v>North America &amp; Carribean</v>
          </cell>
          <cell r="L565" t="str">
            <v>AMER</v>
          </cell>
          <cell r="M565">
            <v>39135.731249999997</v>
          </cell>
          <cell r="N565" t="str">
            <v>Announced/filed</v>
          </cell>
        </row>
        <row r="566">
          <cell r="A566" t="str">
            <v>MA</v>
          </cell>
          <cell r="B566">
            <v>1042</v>
          </cell>
          <cell r="C566">
            <v>1</v>
          </cell>
          <cell r="D566">
            <v>17757</v>
          </cell>
          <cell r="E566" t="str">
            <v>Dale Renewables Consulting</v>
          </cell>
          <cell r="F566" t="str">
            <v>New energy</v>
          </cell>
          <cell r="G566" t="str">
            <v>Solar</v>
          </cell>
          <cell r="H566" t="str">
            <v>California</v>
          </cell>
          <cell r="I566" t="str">
            <v>United States</v>
          </cell>
          <cell r="J566" t="str">
            <v>USA</v>
          </cell>
          <cell r="K566" t="str">
            <v>North America &amp; Carribean</v>
          </cell>
          <cell r="L566" t="str">
            <v>AMER</v>
          </cell>
          <cell r="M566">
            <v>39097.643055555556</v>
          </cell>
          <cell r="N566" t="str">
            <v>Completed</v>
          </cell>
          <cell r="O566" t="str">
            <v>Service Company</v>
          </cell>
          <cell r="P566">
            <v>0</v>
          </cell>
          <cell r="Q566">
            <v>0</v>
          </cell>
        </row>
        <row r="567">
          <cell r="A567" t="str">
            <v>MA</v>
          </cell>
          <cell r="B567">
            <v>1043</v>
          </cell>
          <cell r="C567">
            <v>1</v>
          </cell>
          <cell r="D567">
            <v>17769</v>
          </cell>
          <cell r="E567" t="str">
            <v>Actaris Metering Systems</v>
          </cell>
          <cell r="F567" t="str">
            <v>New energy</v>
          </cell>
          <cell r="G567" t="str">
            <v>Efficiency: Demand Side</v>
          </cell>
          <cell r="I567" t="str">
            <v>Luxembourg</v>
          </cell>
          <cell r="J567" t="str">
            <v>LUX</v>
          </cell>
          <cell r="K567" t="str">
            <v>EU Europe</v>
          </cell>
          <cell r="L567" t="str">
            <v>EMEA</v>
          </cell>
          <cell r="M567">
            <v>39190.537499999999</v>
          </cell>
          <cell r="N567" t="str">
            <v>Completed</v>
          </cell>
          <cell r="O567" t="str">
            <v>Equipment Manufacturer</v>
          </cell>
          <cell r="P567">
            <v>1700</v>
          </cell>
        </row>
        <row r="568">
          <cell r="A568" t="str">
            <v>MA</v>
          </cell>
          <cell r="B568">
            <v>1044</v>
          </cell>
          <cell r="C568">
            <v>1</v>
          </cell>
          <cell r="D568">
            <v>16214</v>
          </cell>
          <cell r="E568" t="str">
            <v>Mesa Energy (formerly called Mesa Environmental Sciences)</v>
          </cell>
          <cell r="F568" t="str">
            <v>New energy</v>
          </cell>
          <cell r="G568" t="str">
            <v>Solar</v>
          </cell>
          <cell r="H568" t="str">
            <v>Pennsylvania</v>
          </cell>
          <cell r="I568" t="str">
            <v>United States</v>
          </cell>
          <cell r="J568" t="str">
            <v>USA</v>
          </cell>
          <cell r="K568" t="str">
            <v>North America &amp; Carribean</v>
          </cell>
          <cell r="L568" t="str">
            <v>AMER</v>
          </cell>
          <cell r="M568">
            <v>39136.65</v>
          </cell>
          <cell r="N568" t="str">
            <v>Completed</v>
          </cell>
          <cell r="O568" t="str">
            <v>Service Company</v>
          </cell>
          <cell r="P568">
            <v>0</v>
          </cell>
          <cell r="Q568">
            <v>0</v>
          </cell>
        </row>
        <row r="569">
          <cell r="A569" t="str">
            <v>MA</v>
          </cell>
          <cell r="B569">
            <v>1046</v>
          </cell>
          <cell r="C569">
            <v>1</v>
          </cell>
          <cell r="D569">
            <v>17777</v>
          </cell>
          <cell r="E569" t="str">
            <v>Naturener USA, LLC (formerly Great Plains Wind &amp; Energy)</v>
          </cell>
          <cell r="F569" t="str">
            <v>New energy</v>
          </cell>
          <cell r="G569" t="str">
            <v>Wind</v>
          </cell>
          <cell r="H569" t="str">
            <v>Montana</v>
          </cell>
          <cell r="I569" t="str">
            <v>United States</v>
          </cell>
          <cell r="J569" t="str">
            <v>USA</v>
          </cell>
          <cell r="K569" t="str">
            <v>North America &amp; Carribean</v>
          </cell>
          <cell r="L569" t="str">
            <v>AMER</v>
          </cell>
          <cell r="M569">
            <v>39136.619444444441</v>
          </cell>
          <cell r="N569" t="str">
            <v>Completed</v>
          </cell>
          <cell r="O569" t="str">
            <v>Developer</v>
          </cell>
          <cell r="P569">
            <v>0</v>
          </cell>
          <cell r="Q569">
            <v>0</v>
          </cell>
        </row>
        <row r="570">
          <cell r="A570" t="str">
            <v>MA</v>
          </cell>
          <cell r="B570">
            <v>1047</v>
          </cell>
          <cell r="C570">
            <v>1</v>
          </cell>
          <cell r="D570">
            <v>17799</v>
          </cell>
          <cell r="E570" t="str">
            <v>Ethanol Management Company</v>
          </cell>
          <cell r="F570" t="str">
            <v>New energy</v>
          </cell>
          <cell r="G570" t="str">
            <v>Biofuels</v>
          </cell>
          <cell r="H570" t="str">
            <v>Colorado</v>
          </cell>
          <cell r="I570" t="str">
            <v>United States</v>
          </cell>
          <cell r="J570" t="str">
            <v>USA</v>
          </cell>
          <cell r="K570" t="str">
            <v>North America &amp; Carribean</v>
          </cell>
          <cell r="L570" t="str">
            <v>AMER</v>
          </cell>
          <cell r="M570">
            <v>39129.65902777778</v>
          </cell>
          <cell r="N570" t="str">
            <v>Completed</v>
          </cell>
          <cell r="O570" t="str">
            <v>Bio-refining</v>
          </cell>
          <cell r="P570">
            <v>3.1</v>
          </cell>
          <cell r="Q570">
            <v>0</v>
          </cell>
        </row>
        <row r="571">
          <cell r="A571" t="str">
            <v>MA</v>
          </cell>
          <cell r="B571">
            <v>1048</v>
          </cell>
          <cell r="C571">
            <v>1</v>
          </cell>
          <cell r="D571">
            <v>17795</v>
          </cell>
          <cell r="E571" t="str">
            <v>Trexler Climate + Energy Services (TC + ES)</v>
          </cell>
          <cell r="F571" t="str">
            <v>New energy</v>
          </cell>
          <cell r="G571" t="str">
            <v>General Financial &amp; Legal Services</v>
          </cell>
          <cell r="H571" t="str">
            <v>Oregon</v>
          </cell>
          <cell r="I571" t="str">
            <v>United States</v>
          </cell>
          <cell r="J571" t="str">
            <v>USA</v>
          </cell>
          <cell r="K571" t="str">
            <v>North America &amp; Carribean</v>
          </cell>
          <cell r="L571" t="str">
            <v>AMER</v>
          </cell>
          <cell r="M571">
            <v>39140.728472222225</v>
          </cell>
          <cell r="N571" t="str">
            <v>Completed</v>
          </cell>
          <cell r="O571" t="str">
            <v>Service Company</v>
          </cell>
          <cell r="P571">
            <v>0</v>
          </cell>
          <cell r="Q571">
            <v>0</v>
          </cell>
        </row>
        <row r="572">
          <cell r="A572" t="str">
            <v>MA</v>
          </cell>
          <cell r="B572">
            <v>1052</v>
          </cell>
          <cell r="C572">
            <v>1</v>
          </cell>
          <cell r="D572">
            <v>17859</v>
          </cell>
          <cell r="E572" t="str">
            <v>TBEA Shenyang Transformer Group Co Ltd</v>
          </cell>
          <cell r="F572" t="str">
            <v>New energy</v>
          </cell>
          <cell r="G572" t="str">
            <v>Smart Distribution</v>
          </cell>
          <cell r="H572" t="str">
            <v>Liaoning Prefecture</v>
          </cell>
          <cell r="I572" t="str">
            <v>China</v>
          </cell>
          <cell r="J572" t="str">
            <v>CHN</v>
          </cell>
          <cell r="K572" t="str">
            <v>Asia</v>
          </cell>
          <cell r="L572" t="str">
            <v>ASOC</v>
          </cell>
          <cell r="M572">
            <v>39146.696527777778</v>
          </cell>
          <cell r="N572" t="str">
            <v>Announced/filed</v>
          </cell>
          <cell r="P572">
            <v>12</v>
          </cell>
        </row>
        <row r="573">
          <cell r="A573" t="str">
            <v>MA</v>
          </cell>
          <cell r="B573">
            <v>1055</v>
          </cell>
          <cell r="C573">
            <v>1</v>
          </cell>
          <cell r="D573">
            <v>17891</v>
          </cell>
          <cell r="E573" t="str">
            <v>Plantation Resources Pte Ltd</v>
          </cell>
          <cell r="F573" t="str">
            <v>New energy</v>
          </cell>
          <cell r="G573" t="str">
            <v>Biofuels</v>
          </cell>
          <cell r="I573" t="str">
            <v>Singapore</v>
          </cell>
          <cell r="J573" t="str">
            <v>SGP</v>
          </cell>
          <cell r="K573" t="str">
            <v>Asia</v>
          </cell>
          <cell r="L573" t="str">
            <v>ASOC</v>
          </cell>
          <cell r="M573">
            <v>39135.723611111112</v>
          </cell>
          <cell r="N573" t="str">
            <v>Completed</v>
          </cell>
          <cell r="O573" t="str">
            <v>Other</v>
          </cell>
          <cell r="P573">
            <v>3.8</v>
          </cell>
          <cell r="Q573">
            <v>0</v>
          </cell>
        </row>
        <row r="574">
          <cell r="A574" t="str">
            <v>MA</v>
          </cell>
          <cell r="B574">
            <v>1057</v>
          </cell>
          <cell r="C574">
            <v>1</v>
          </cell>
          <cell r="D574">
            <v>17899</v>
          </cell>
          <cell r="E574" t="str">
            <v>Buffalo Biodiesel Inc</v>
          </cell>
          <cell r="F574" t="str">
            <v>New energy</v>
          </cell>
          <cell r="G574" t="str">
            <v>Biofuels</v>
          </cell>
          <cell r="H574" t="str">
            <v>New York</v>
          </cell>
          <cell r="I574" t="str">
            <v>United States</v>
          </cell>
          <cell r="J574" t="str">
            <v>USA</v>
          </cell>
          <cell r="K574" t="str">
            <v>North America &amp; Carribean</v>
          </cell>
          <cell r="L574" t="str">
            <v>AMER</v>
          </cell>
          <cell r="M574">
            <v>39146.52847222222</v>
          </cell>
          <cell r="N574" t="str">
            <v>Completed</v>
          </cell>
          <cell r="O574" t="str">
            <v>Bio-refining</v>
          </cell>
          <cell r="P574">
            <v>0</v>
          </cell>
          <cell r="Q574">
            <v>0</v>
          </cell>
        </row>
        <row r="575">
          <cell r="A575" t="str">
            <v>MA</v>
          </cell>
          <cell r="B575">
            <v>1058</v>
          </cell>
          <cell r="C575">
            <v>1</v>
          </cell>
          <cell r="D575">
            <v>17897</v>
          </cell>
          <cell r="E575" t="str">
            <v>United Biofuels</v>
          </cell>
          <cell r="F575" t="str">
            <v>New energy</v>
          </cell>
          <cell r="G575" t="str">
            <v>Biofuels</v>
          </cell>
          <cell r="H575" t="str">
            <v>Pennsylvania</v>
          </cell>
          <cell r="I575" t="str">
            <v>United States</v>
          </cell>
          <cell r="J575" t="str">
            <v>USA</v>
          </cell>
          <cell r="K575" t="str">
            <v>North America &amp; Carribean</v>
          </cell>
          <cell r="L575" t="str">
            <v>AMER</v>
          </cell>
          <cell r="M575">
            <v>39146.53402777778</v>
          </cell>
          <cell r="N575" t="str">
            <v>Completed</v>
          </cell>
          <cell r="O575" t="str">
            <v>Bio-refining</v>
          </cell>
          <cell r="P575">
            <v>0</v>
          </cell>
          <cell r="Q575">
            <v>0</v>
          </cell>
        </row>
        <row r="576">
          <cell r="A576" t="str">
            <v>MA</v>
          </cell>
          <cell r="B576">
            <v>1059</v>
          </cell>
          <cell r="C576">
            <v>1</v>
          </cell>
          <cell r="D576">
            <v>17910</v>
          </cell>
          <cell r="E576" t="str">
            <v>Power Quality Systems Inc</v>
          </cell>
          <cell r="F576" t="str">
            <v>New energy</v>
          </cell>
          <cell r="G576" t="str">
            <v>Smart Distribution</v>
          </cell>
          <cell r="H576" t="str">
            <v>Pennsylvania</v>
          </cell>
          <cell r="I576" t="str">
            <v>United States</v>
          </cell>
          <cell r="J576" t="str">
            <v>USA</v>
          </cell>
          <cell r="K576" t="str">
            <v>North America &amp; Carribean</v>
          </cell>
          <cell r="L576" t="str">
            <v>AMER</v>
          </cell>
          <cell r="M576">
            <v>39203.54791666667</v>
          </cell>
          <cell r="N576" t="str">
            <v>Completed</v>
          </cell>
          <cell r="O576" t="str">
            <v>Technology Developer</v>
          </cell>
          <cell r="P576">
            <v>3.8</v>
          </cell>
        </row>
        <row r="577">
          <cell r="A577" t="str">
            <v>MA</v>
          </cell>
          <cell r="B577">
            <v>1060</v>
          </cell>
          <cell r="C577">
            <v>1</v>
          </cell>
          <cell r="D577">
            <v>17925</v>
          </cell>
          <cell r="E577" t="str">
            <v>Agro Diesel (India) Pvt Ltd</v>
          </cell>
          <cell r="F577" t="str">
            <v>New energy</v>
          </cell>
          <cell r="G577" t="str">
            <v>Biofuels</v>
          </cell>
          <cell r="H577" t="str">
            <v>Maharashtra State</v>
          </cell>
          <cell r="I577" t="str">
            <v>India</v>
          </cell>
          <cell r="J577" t="str">
            <v>IND</v>
          </cell>
          <cell r="K577" t="str">
            <v>Asia</v>
          </cell>
          <cell r="L577" t="str">
            <v>ASOC</v>
          </cell>
          <cell r="M577">
            <v>39150.671527777777</v>
          </cell>
          <cell r="N577" t="str">
            <v>Completed</v>
          </cell>
          <cell r="O577" t="str">
            <v>Other</v>
          </cell>
          <cell r="P577">
            <v>0</v>
          </cell>
          <cell r="Q577">
            <v>0</v>
          </cell>
        </row>
        <row r="578">
          <cell r="A578" t="str">
            <v>MA</v>
          </cell>
          <cell r="B578">
            <v>1061</v>
          </cell>
          <cell r="C578">
            <v>1</v>
          </cell>
          <cell r="D578">
            <v>15733</v>
          </cell>
          <cell r="E578" t="str">
            <v>US Sustainable Energy Corporation (USSEC)</v>
          </cell>
          <cell r="F578" t="str">
            <v>New energy</v>
          </cell>
          <cell r="G578" t="str">
            <v>Biofuels</v>
          </cell>
          <cell r="H578" t="str">
            <v>Mississippi</v>
          </cell>
          <cell r="I578" t="str">
            <v>United States</v>
          </cell>
          <cell r="J578" t="str">
            <v>USA</v>
          </cell>
          <cell r="K578" t="str">
            <v>North America &amp; Carribean</v>
          </cell>
          <cell r="L578" t="str">
            <v>AMER</v>
          </cell>
          <cell r="M578">
            <v>39141.677083333336</v>
          </cell>
          <cell r="N578" t="str">
            <v>Completed</v>
          </cell>
          <cell r="O578" t="str">
            <v>Bio-refining</v>
          </cell>
          <cell r="P578">
            <v>0</v>
          </cell>
          <cell r="Q578">
            <v>0</v>
          </cell>
        </row>
        <row r="579">
          <cell r="A579" t="str">
            <v>MA</v>
          </cell>
          <cell r="B579">
            <v>1063</v>
          </cell>
          <cell r="C579">
            <v>1</v>
          </cell>
          <cell r="D579">
            <v>17934</v>
          </cell>
          <cell r="E579" t="str">
            <v>EPG Fuel Cell LLc</v>
          </cell>
          <cell r="F579" t="str">
            <v>New energy</v>
          </cell>
          <cell r="G579" t="str">
            <v>Fuel Cells</v>
          </cell>
          <cell r="I579" t="str">
            <v>United States</v>
          </cell>
          <cell r="J579" t="str">
            <v>USA</v>
          </cell>
          <cell r="K579" t="str">
            <v>North America &amp; Carribean</v>
          </cell>
          <cell r="L579" t="str">
            <v>AMER</v>
          </cell>
          <cell r="M579">
            <v>39150.685416666667</v>
          </cell>
          <cell r="N579" t="str">
            <v>Completed</v>
          </cell>
          <cell r="O579" t="str">
            <v>Developer</v>
          </cell>
          <cell r="P579">
            <v>0</v>
          </cell>
          <cell r="Q579">
            <v>0</v>
          </cell>
        </row>
        <row r="580">
          <cell r="A580" t="str">
            <v>MA</v>
          </cell>
          <cell r="B580">
            <v>1064</v>
          </cell>
          <cell r="C580">
            <v>1</v>
          </cell>
          <cell r="D580">
            <v>17964</v>
          </cell>
          <cell r="E580" t="str">
            <v>Cotco Luminant Device Ltd</v>
          </cell>
          <cell r="F580" t="str">
            <v>New energy</v>
          </cell>
          <cell r="G580" t="str">
            <v>Efficiency: Demand Side</v>
          </cell>
          <cell r="I580" t="str">
            <v>Hong Kong</v>
          </cell>
          <cell r="J580" t="str">
            <v>HKG</v>
          </cell>
          <cell r="K580" t="str">
            <v>Asia</v>
          </cell>
          <cell r="L580" t="str">
            <v>ASOC</v>
          </cell>
          <cell r="M580">
            <v>39174.75</v>
          </cell>
          <cell r="N580" t="str">
            <v>Completed</v>
          </cell>
          <cell r="O580" t="str">
            <v>Equipment Manufacturer</v>
          </cell>
          <cell r="P580">
            <v>200</v>
          </cell>
          <cell r="Q580">
            <v>0</v>
          </cell>
        </row>
        <row r="581">
          <cell r="A581" t="str">
            <v>MA</v>
          </cell>
          <cell r="B581">
            <v>1065</v>
          </cell>
          <cell r="C581">
            <v>1</v>
          </cell>
          <cell r="D581">
            <v>3529</v>
          </cell>
          <cell r="E581" t="str">
            <v>Sustainable Systems LLC</v>
          </cell>
          <cell r="F581" t="str">
            <v>New energy</v>
          </cell>
          <cell r="G581" t="str">
            <v>Biofuels</v>
          </cell>
          <cell r="H581" t="str">
            <v>Montana</v>
          </cell>
          <cell r="I581" t="str">
            <v>United States</v>
          </cell>
          <cell r="J581" t="str">
            <v>USA</v>
          </cell>
          <cell r="K581" t="str">
            <v>North America &amp; Carribean</v>
          </cell>
          <cell r="L581" t="str">
            <v>AMER</v>
          </cell>
          <cell r="M581">
            <v>39154</v>
          </cell>
          <cell r="N581" t="str">
            <v>Completed</v>
          </cell>
          <cell r="O581" t="str">
            <v>Service Company</v>
          </cell>
          <cell r="P581">
            <v>12.6</v>
          </cell>
          <cell r="Q581">
            <v>0</v>
          </cell>
        </row>
        <row r="582">
          <cell r="A582" t="str">
            <v>MA</v>
          </cell>
          <cell r="B582">
            <v>1067</v>
          </cell>
          <cell r="C582">
            <v>1</v>
          </cell>
          <cell r="D582">
            <v>3373</v>
          </cell>
          <cell r="E582" t="str">
            <v>Greatcell Solar SA</v>
          </cell>
          <cell r="F582" t="str">
            <v>New energy</v>
          </cell>
          <cell r="G582" t="str">
            <v>Solar</v>
          </cell>
          <cell r="I582" t="str">
            <v>Switzerland</v>
          </cell>
          <cell r="J582" t="str">
            <v>CHE</v>
          </cell>
          <cell r="K582" t="str">
            <v>Non-EU Europe</v>
          </cell>
          <cell r="L582" t="str">
            <v>EMEA</v>
          </cell>
          <cell r="M582">
            <v>39113.412499999999</v>
          </cell>
          <cell r="N582" t="str">
            <v>Completed</v>
          </cell>
          <cell r="O582" t="str">
            <v>Technology Developer</v>
          </cell>
          <cell r="P582">
            <v>0</v>
          </cell>
          <cell r="Q582">
            <v>0</v>
          </cell>
        </row>
        <row r="583">
          <cell r="A583" t="str">
            <v>MA</v>
          </cell>
          <cell r="B583">
            <v>1068</v>
          </cell>
          <cell r="C583">
            <v>1</v>
          </cell>
          <cell r="D583">
            <v>51</v>
          </cell>
          <cell r="E583" t="str">
            <v>Cellex Power Products Inc</v>
          </cell>
          <cell r="F583" t="str">
            <v>New energy</v>
          </cell>
          <cell r="G583" t="str">
            <v>Fuel Cells</v>
          </cell>
          <cell r="H583" t="str">
            <v>British Columbia</v>
          </cell>
          <cell r="I583" t="str">
            <v>Canada</v>
          </cell>
          <cell r="J583" t="str">
            <v>CAN</v>
          </cell>
          <cell r="K583" t="str">
            <v>North America &amp; Carribean</v>
          </cell>
          <cell r="L583" t="str">
            <v>AMER</v>
          </cell>
          <cell r="M583">
            <v>39176.68472222222</v>
          </cell>
          <cell r="N583" t="str">
            <v>Completed</v>
          </cell>
          <cell r="O583" t="str">
            <v>Technology Developer</v>
          </cell>
          <cell r="P583">
            <v>45</v>
          </cell>
          <cell r="Q583">
            <v>0</v>
          </cell>
        </row>
        <row r="584">
          <cell r="A584" t="str">
            <v>MA</v>
          </cell>
          <cell r="B584">
            <v>1069</v>
          </cell>
          <cell r="C584">
            <v>1</v>
          </cell>
          <cell r="D584">
            <v>157</v>
          </cell>
          <cell r="E584" t="str">
            <v>BASF Fuel Cell (formely PEMEAS)</v>
          </cell>
          <cell r="F584" t="str">
            <v>New energy</v>
          </cell>
          <cell r="G584" t="str">
            <v>Fuel Cells</v>
          </cell>
          <cell r="H584" t="str">
            <v>Hessen</v>
          </cell>
          <cell r="I584" t="str">
            <v>Germany</v>
          </cell>
          <cell r="J584" t="str">
            <v>DEU</v>
          </cell>
          <cell r="K584" t="str">
            <v>EU Europe</v>
          </cell>
          <cell r="L584" t="str">
            <v>EMEA</v>
          </cell>
          <cell r="M584">
            <v>39064</v>
          </cell>
          <cell r="N584" t="str">
            <v>Completed</v>
          </cell>
          <cell r="O584" t="str">
            <v>Technology Developer</v>
          </cell>
          <cell r="P584">
            <v>0</v>
          </cell>
          <cell r="Q584">
            <v>0</v>
          </cell>
        </row>
        <row r="585">
          <cell r="A585" t="str">
            <v>MA</v>
          </cell>
          <cell r="B585">
            <v>1070</v>
          </cell>
          <cell r="C585">
            <v>1</v>
          </cell>
          <cell r="D585">
            <v>18038</v>
          </cell>
          <cell r="E585" t="str">
            <v>Greenchoice</v>
          </cell>
          <cell r="F585" t="str">
            <v>New energy</v>
          </cell>
          <cell r="G585" t="str">
            <v>Wind</v>
          </cell>
          <cell r="I585" t="str">
            <v>Netherlands</v>
          </cell>
          <cell r="J585" t="str">
            <v>NLD</v>
          </cell>
          <cell r="K585" t="str">
            <v>EU Europe</v>
          </cell>
          <cell r="L585" t="str">
            <v>EMEA</v>
          </cell>
          <cell r="M585">
            <v>39027.71875</v>
          </cell>
          <cell r="N585" t="str">
            <v>Completed</v>
          </cell>
          <cell r="O585" t="str">
            <v>Power Generator</v>
          </cell>
          <cell r="P585">
            <v>0</v>
          </cell>
          <cell r="Q585">
            <v>0</v>
          </cell>
        </row>
        <row r="586">
          <cell r="A586" t="str">
            <v>MA</v>
          </cell>
          <cell r="B586">
            <v>1071</v>
          </cell>
          <cell r="C586">
            <v>1</v>
          </cell>
          <cell r="D586">
            <v>17970</v>
          </cell>
          <cell r="E586" t="str">
            <v>Green Utility Srl</v>
          </cell>
          <cell r="F586" t="str">
            <v>New energy</v>
          </cell>
          <cell r="G586" t="str">
            <v>Solar</v>
          </cell>
          <cell r="I586" t="str">
            <v>Italy</v>
          </cell>
          <cell r="J586" t="str">
            <v>ITA</v>
          </cell>
          <cell r="K586" t="str">
            <v>EU Europe</v>
          </cell>
          <cell r="L586" t="str">
            <v>EMEA</v>
          </cell>
          <cell r="M586">
            <v>39153.710416666669</v>
          </cell>
          <cell r="N586" t="str">
            <v>Completed</v>
          </cell>
          <cell r="O586" t="str">
            <v>Developer</v>
          </cell>
          <cell r="P586">
            <v>0.8</v>
          </cell>
        </row>
        <row r="587">
          <cell r="A587" t="str">
            <v>MA</v>
          </cell>
          <cell r="B587">
            <v>1072</v>
          </cell>
          <cell r="C587">
            <v>1</v>
          </cell>
          <cell r="D587">
            <v>10410</v>
          </cell>
          <cell r="E587" t="str">
            <v>Biox Group BV</v>
          </cell>
          <cell r="F587" t="str">
            <v>New energy</v>
          </cell>
          <cell r="G587" t="str">
            <v>Biomass &amp; Waste</v>
          </cell>
          <cell r="I587" t="str">
            <v>Netherlands</v>
          </cell>
          <cell r="J587" t="str">
            <v>NLD</v>
          </cell>
          <cell r="K587" t="str">
            <v>EU Europe</v>
          </cell>
          <cell r="L587" t="str">
            <v>EMEA</v>
          </cell>
          <cell r="M587">
            <v>38852</v>
          </cell>
          <cell r="N587" t="str">
            <v>Completed</v>
          </cell>
          <cell r="O587" t="str">
            <v>Bio-refining</v>
          </cell>
          <cell r="P587">
            <v>15.7</v>
          </cell>
        </row>
        <row r="588">
          <cell r="A588" t="str">
            <v>MA</v>
          </cell>
          <cell r="B588">
            <v>1074</v>
          </cell>
          <cell r="C588">
            <v>1</v>
          </cell>
          <cell r="D588">
            <v>6531</v>
          </cell>
          <cell r="E588" t="str">
            <v>Amp Resources</v>
          </cell>
          <cell r="F588" t="str">
            <v>New energy</v>
          </cell>
          <cell r="G588" t="str">
            <v>Geothermal</v>
          </cell>
          <cell r="H588" t="str">
            <v>Utah</v>
          </cell>
          <cell r="I588" t="str">
            <v>United States</v>
          </cell>
          <cell r="J588" t="str">
            <v>USA</v>
          </cell>
          <cell r="K588" t="str">
            <v>North America &amp; Carribean</v>
          </cell>
          <cell r="L588" t="str">
            <v>AMER</v>
          </cell>
          <cell r="M588">
            <v>39161</v>
          </cell>
          <cell r="N588" t="str">
            <v>Completed</v>
          </cell>
          <cell r="O588" t="str">
            <v>Developer</v>
          </cell>
          <cell r="P588">
            <v>0</v>
          </cell>
          <cell r="Q588">
            <v>90</v>
          </cell>
        </row>
        <row r="589">
          <cell r="A589" t="str">
            <v>MA</v>
          </cell>
          <cell r="B589">
            <v>1077</v>
          </cell>
          <cell r="C589">
            <v>1</v>
          </cell>
          <cell r="D589">
            <v>5734</v>
          </cell>
          <cell r="E589" t="str">
            <v>NaiKun Wind Energy Group Inc (formerly Uniterre Resources)</v>
          </cell>
          <cell r="F589" t="str">
            <v>New energy</v>
          </cell>
          <cell r="G589" t="str">
            <v>Wind</v>
          </cell>
          <cell r="H589" t="str">
            <v>British Columbia</v>
          </cell>
          <cell r="I589" t="str">
            <v>Canada</v>
          </cell>
          <cell r="J589" t="str">
            <v>CAN</v>
          </cell>
          <cell r="K589" t="str">
            <v>North America &amp; Carribean</v>
          </cell>
          <cell r="L589" t="str">
            <v>AMER</v>
          </cell>
          <cell r="M589">
            <v>39162</v>
          </cell>
          <cell r="N589" t="str">
            <v>Completed</v>
          </cell>
          <cell r="O589" t="str">
            <v>Developer</v>
          </cell>
          <cell r="P589">
            <v>1.7</v>
          </cell>
          <cell r="Q589">
            <v>0</v>
          </cell>
        </row>
        <row r="590">
          <cell r="A590" t="str">
            <v>MA</v>
          </cell>
          <cell r="B590">
            <v>1081</v>
          </cell>
          <cell r="C590">
            <v>1</v>
          </cell>
          <cell r="D590">
            <v>753</v>
          </cell>
          <cell r="E590" t="str">
            <v>Mesoscopic Devices LLC</v>
          </cell>
          <cell r="F590" t="str">
            <v>New energy</v>
          </cell>
          <cell r="G590" t="str">
            <v>Fuel Cells</v>
          </cell>
          <cell r="H590" t="str">
            <v>Colorado</v>
          </cell>
          <cell r="I590" t="str">
            <v>United States</v>
          </cell>
          <cell r="J590" t="str">
            <v>USA</v>
          </cell>
          <cell r="K590" t="str">
            <v>North America &amp; Carribean</v>
          </cell>
          <cell r="L590" t="str">
            <v>AMER</v>
          </cell>
          <cell r="M590">
            <v>39175.645138888889</v>
          </cell>
          <cell r="N590" t="str">
            <v>Completed</v>
          </cell>
          <cell r="O590" t="str">
            <v>Equipment Manufacturer</v>
          </cell>
          <cell r="P590">
            <v>12.4</v>
          </cell>
          <cell r="Q590">
            <v>0</v>
          </cell>
        </row>
        <row r="591">
          <cell r="A591" t="str">
            <v>MA</v>
          </cell>
          <cell r="B591">
            <v>1082</v>
          </cell>
          <cell r="C591">
            <v>1</v>
          </cell>
          <cell r="D591">
            <v>18156</v>
          </cell>
          <cell r="E591" t="str">
            <v>Alliant Energy New Zealand</v>
          </cell>
          <cell r="F591" t="str">
            <v>Partially new energy</v>
          </cell>
          <cell r="G591" t="str">
            <v>Wind</v>
          </cell>
          <cell r="I591" t="str">
            <v>New Zealand</v>
          </cell>
          <cell r="J591" t="str">
            <v>NZL</v>
          </cell>
          <cell r="K591" t="str">
            <v>Oceania</v>
          </cell>
          <cell r="L591" t="str">
            <v>ASOC</v>
          </cell>
          <cell r="M591">
            <v>39080.709027777775</v>
          </cell>
          <cell r="N591" t="str">
            <v>Completed</v>
          </cell>
          <cell r="P591">
            <v>296</v>
          </cell>
        </row>
        <row r="592">
          <cell r="A592" t="str">
            <v>MA</v>
          </cell>
          <cell r="B592">
            <v>1083</v>
          </cell>
          <cell r="C592">
            <v>1</v>
          </cell>
          <cell r="D592">
            <v>18125</v>
          </cell>
          <cell r="E592" t="str">
            <v>Zambo Norte BioEnergy Corp.</v>
          </cell>
          <cell r="F592" t="str">
            <v>New energy</v>
          </cell>
          <cell r="G592" t="str">
            <v>Biofuels</v>
          </cell>
          <cell r="I592" t="str">
            <v>Philippines</v>
          </cell>
          <cell r="J592" t="str">
            <v>PHL</v>
          </cell>
          <cell r="K592" t="str">
            <v>Asia</v>
          </cell>
          <cell r="L592" t="str">
            <v>ASOC</v>
          </cell>
          <cell r="M592">
            <v>39182</v>
          </cell>
          <cell r="N592" t="str">
            <v>Completed</v>
          </cell>
          <cell r="O592" t="str">
            <v>Bio-refining</v>
          </cell>
          <cell r="P592">
            <v>2.5</v>
          </cell>
          <cell r="Q592">
            <v>0</v>
          </cell>
        </row>
        <row r="593">
          <cell r="A593" t="str">
            <v>MA</v>
          </cell>
          <cell r="B593">
            <v>1084</v>
          </cell>
          <cell r="C593">
            <v>1</v>
          </cell>
          <cell r="D593">
            <v>2419</v>
          </cell>
          <cell r="E593" t="str">
            <v>Horizon Wind Energy (formerly Zilkha Renewable Energy)</v>
          </cell>
          <cell r="F593" t="str">
            <v>New energy</v>
          </cell>
          <cell r="G593" t="str">
            <v>Wind</v>
          </cell>
          <cell r="H593" t="str">
            <v>Texas</v>
          </cell>
          <cell r="I593" t="str">
            <v>United States</v>
          </cell>
          <cell r="J593" t="str">
            <v>USA</v>
          </cell>
          <cell r="K593" t="str">
            <v>North America &amp; Carribean</v>
          </cell>
          <cell r="L593" t="str">
            <v>AMER</v>
          </cell>
          <cell r="M593">
            <v>39267.767361111109</v>
          </cell>
          <cell r="N593" t="str">
            <v>Completed</v>
          </cell>
          <cell r="O593" t="str">
            <v>Power Generator</v>
          </cell>
          <cell r="P593">
            <v>2740</v>
          </cell>
          <cell r="Q593">
            <v>0</v>
          </cell>
        </row>
        <row r="594">
          <cell r="A594" t="str">
            <v>MA</v>
          </cell>
          <cell r="B594">
            <v>1085</v>
          </cell>
          <cell r="C594">
            <v>1</v>
          </cell>
          <cell r="D594">
            <v>7748</v>
          </cell>
          <cell r="E594" t="str">
            <v>EMMVEE Solar Systems Private Ltd</v>
          </cell>
          <cell r="F594" t="str">
            <v>New energy</v>
          </cell>
          <cell r="G594" t="str">
            <v>Solar</v>
          </cell>
          <cell r="H594" t="str">
            <v>Karnataka State</v>
          </cell>
          <cell r="I594" t="str">
            <v>India</v>
          </cell>
          <cell r="J594" t="str">
            <v>IND</v>
          </cell>
          <cell r="K594" t="str">
            <v>Asia</v>
          </cell>
          <cell r="L594" t="str">
            <v>ASOC</v>
          </cell>
          <cell r="M594">
            <v>39169.70416666667</v>
          </cell>
          <cell r="N594" t="str">
            <v>Completed</v>
          </cell>
          <cell r="O594" t="str">
            <v>Equipment Manufacturer</v>
          </cell>
          <cell r="P594">
            <v>0</v>
          </cell>
          <cell r="Q594">
            <v>0</v>
          </cell>
        </row>
        <row r="595">
          <cell r="A595" t="str">
            <v>MA</v>
          </cell>
          <cell r="B595">
            <v>1086</v>
          </cell>
          <cell r="C595">
            <v>1</v>
          </cell>
          <cell r="D595">
            <v>18066</v>
          </cell>
          <cell r="E595" t="str">
            <v>Ethanol Technologies Ltd (Ethtec)</v>
          </cell>
          <cell r="F595" t="str">
            <v>New energy</v>
          </cell>
          <cell r="G595" t="str">
            <v>Biofuels</v>
          </cell>
          <cell r="H595" t="str">
            <v>Queensland</v>
          </cell>
          <cell r="I595" t="str">
            <v>Australia</v>
          </cell>
          <cell r="J595" t="str">
            <v>AUS</v>
          </cell>
          <cell r="K595" t="str">
            <v>Oceania</v>
          </cell>
          <cell r="L595" t="str">
            <v>ASOC</v>
          </cell>
          <cell r="M595">
            <v>39157.57708333333</v>
          </cell>
          <cell r="N595" t="str">
            <v>Completed</v>
          </cell>
          <cell r="O595" t="str">
            <v>Bio-refining</v>
          </cell>
          <cell r="P595">
            <v>2.2000000000000002</v>
          </cell>
          <cell r="Q595">
            <v>0</v>
          </cell>
        </row>
        <row r="596">
          <cell r="A596" t="str">
            <v>MA</v>
          </cell>
          <cell r="B596">
            <v>1089</v>
          </cell>
          <cell r="C596">
            <v>1</v>
          </cell>
          <cell r="D596">
            <v>12413</v>
          </cell>
          <cell r="E596" t="str">
            <v>EarthEnergy Limited</v>
          </cell>
          <cell r="F596" t="str">
            <v>New energy</v>
          </cell>
          <cell r="G596" t="str">
            <v>Geothermal</v>
          </cell>
          <cell r="I596" t="str">
            <v>United Kingdom</v>
          </cell>
          <cell r="J596" t="str">
            <v>GBR</v>
          </cell>
          <cell r="K596" t="str">
            <v>EU Europe</v>
          </cell>
          <cell r="L596" t="str">
            <v>EMEA</v>
          </cell>
          <cell r="M596">
            <v>39171.765277777777</v>
          </cell>
          <cell r="N596" t="str">
            <v>Completed</v>
          </cell>
          <cell r="O596" t="str">
            <v>Equipment Manufacturer</v>
          </cell>
        </row>
        <row r="597">
          <cell r="A597" t="str">
            <v>MA</v>
          </cell>
          <cell r="B597">
            <v>1094</v>
          </cell>
          <cell r="C597">
            <v>1</v>
          </cell>
          <cell r="D597">
            <v>17424</v>
          </cell>
          <cell r="E597" t="str">
            <v>Central EU Biofuels</v>
          </cell>
          <cell r="F597" t="str">
            <v>New energy</v>
          </cell>
          <cell r="G597" t="str">
            <v>Biofuels</v>
          </cell>
          <cell r="I597" t="str">
            <v>Hungary</v>
          </cell>
          <cell r="J597" t="str">
            <v>HUN</v>
          </cell>
          <cell r="K597" t="str">
            <v>EU Europe</v>
          </cell>
          <cell r="L597" t="str">
            <v>EMEA</v>
          </cell>
          <cell r="M597">
            <v>39176.726388888892</v>
          </cell>
          <cell r="N597" t="str">
            <v>Completed</v>
          </cell>
          <cell r="O597" t="str">
            <v>Bio-refining</v>
          </cell>
          <cell r="P597">
            <v>0</v>
          </cell>
          <cell r="Q597">
            <v>0</v>
          </cell>
        </row>
        <row r="598">
          <cell r="A598" t="str">
            <v>MA</v>
          </cell>
          <cell r="B598">
            <v>1096</v>
          </cell>
          <cell r="C598">
            <v>1</v>
          </cell>
          <cell r="D598">
            <v>15252</v>
          </cell>
          <cell r="E598" t="str">
            <v>ZeroPoint Clean Technology Inc</v>
          </cell>
          <cell r="F598" t="str">
            <v>New energy</v>
          </cell>
          <cell r="G598" t="str">
            <v>Biomass &amp; Waste</v>
          </cell>
          <cell r="H598" t="str">
            <v>New York</v>
          </cell>
          <cell r="I598" t="str">
            <v>United States</v>
          </cell>
          <cell r="J598" t="str">
            <v>USA</v>
          </cell>
          <cell r="K598" t="str">
            <v>North America &amp; Carribean</v>
          </cell>
          <cell r="L598" t="str">
            <v>AMER</v>
          </cell>
          <cell r="M598">
            <v>39034.745138888888</v>
          </cell>
          <cell r="N598" t="str">
            <v>Completed</v>
          </cell>
          <cell r="O598" t="str">
            <v>Technology Developer</v>
          </cell>
          <cell r="P598">
            <v>2.5</v>
          </cell>
          <cell r="Q598">
            <v>0</v>
          </cell>
        </row>
        <row r="599">
          <cell r="A599" t="str">
            <v>MA</v>
          </cell>
          <cell r="B599">
            <v>1097</v>
          </cell>
          <cell r="C599">
            <v>1</v>
          </cell>
          <cell r="D599">
            <v>13899</v>
          </cell>
          <cell r="E599" t="str">
            <v>Delta Project</v>
          </cell>
          <cell r="F599" t="str">
            <v>New energy</v>
          </cell>
          <cell r="G599" t="str">
            <v>Wind</v>
          </cell>
          <cell r="I599" t="str">
            <v>Greece</v>
          </cell>
          <cell r="J599" t="str">
            <v>GRC</v>
          </cell>
          <cell r="K599" t="str">
            <v>EU Europe</v>
          </cell>
          <cell r="L599" t="str">
            <v>EMEA</v>
          </cell>
          <cell r="M599">
            <v>39169.499305555553</v>
          </cell>
          <cell r="N599" t="str">
            <v>Announced/filed</v>
          </cell>
          <cell r="O599" t="str">
            <v>Developer</v>
          </cell>
          <cell r="P599">
            <v>36.1</v>
          </cell>
          <cell r="Q599">
            <v>0</v>
          </cell>
        </row>
        <row r="600">
          <cell r="A600" t="str">
            <v>MA</v>
          </cell>
          <cell r="B600">
            <v>1103</v>
          </cell>
          <cell r="C600">
            <v>1</v>
          </cell>
          <cell r="D600">
            <v>13065</v>
          </cell>
          <cell r="E600" t="str">
            <v>MF Power</v>
          </cell>
          <cell r="F600" t="str">
            <v>New energy</v>
          </cell>
          <cell r="G600" t="str">
            <v>Wind</v>
          </cell>
          <cell r="I600" t="str">
            <v>Italy</v>
          </cell>
          <cell r="J600" t="str">
            <v>ITA</v>
          </cell>
          <cell r="K600" t="str">
            <v>EU Europe</v>
          </cell>
          <cell r="L600" t="str">
            <v>EMEA</v>
          </cell>
          <cell r="M600">
            <v>38645.572916666664</v>
          </cell>
          <cell r="N600" t="str">
            <v>Completed</v>
          </cell>
          <cell r="O600" t="str">
            <v>Developer</v>
          </cell>
          <cell r="P600">
            <v>0</v>
          </cell>
          <cell r="Q600">
            <v>0</v>
          </cell>
        </row>
        <row r="601">
          <cell r="A601" t="str">
            <v>MA</v>
          </cell>
          <cell r="B601">
            <v>1106</v>
          </cell>
          <cell r="C601">
            <v>1</v>
          </cell>
          <cell r="D601">
            <v>15066</v>
          </cell>
          <cell r="E601" t="str">
            <v>Tibet Huaguan Tech Co Ltd</v>
          </cell>
          <cell r="F601" t="str">
            <v>New energy</v>
          </cell>
          <cell r="G601" t="str">
            <v>Solar</v>
          </cell>
          <cell r="H601" t="str">
            <v>Sichuan Prefecture</v>
          </cell>
          <cell r="I601" t="str">
            <v>China</v>
          </cell>
          <cell r="J601" t="str">
            <v>CHN</v>
          </cell>
          <cell r="K601" t="str">
            <v>Asia</v>
          </cell>
          <cell r="L601" t="str">
            <v>ASOC</v>
          </cell>
          <cell r="M601">
            <v>39052.473611111112</v>
          </cell>
          <cell r="N601" t="str">
            <v>Announced/filed</v>
          </cell>
          <cell r="O601" t="str">
            <v>Technology Developer</v>
          </cell>
          <cell r="P601">
            <v>5.9</v>
          </cell>
        </row>
        <row r="602">
          <cell r="A602" t="str">
            <v>MA</v>
          </cell>
          <cell r="B602">
            <v>1107</v>
          </cell>
          <cell r="C602">
            <v>1</v>
          </cell>
          <cell r="D602">
            <v>18418</v>
          </cell>
          <cell r="E602" t="str">
            <v>Direct Power and Water Corporation</v>
          </cell>
          <cell r="F602" t="str">
            <v>New energy</v>
          </cell>
          <cell r="G602" t="str">
            <v>Solar</v>
          </cell>
          <cell r="H602" t="str">
            <v>New Mexico</v>
          </cell>
          <cell r="I602" t="str">
            <v>United States</v>
          </cell>
          <cell r="J602" t="str">
            <v>USA</v>
          </cell>
          <cell r="K602" t="str">
            <v>North America &amp; Carribean</v>
          </cell>
          <cell r="L602" t="str">
            <v>AMER</v>
          </cell>
          <cell r="M602">
            <v>39184.634722222225</v>
          </cell>
          <cell r="N602" t="str">
            <v>Completed</v>
          </cell>
          <cell r="O602" t="str">
            <v>Service Company</v>
          </cell>
          <cell r="P602">
            <v>0</v>
          </cell>
          <cell r="Q602">
            <v>0</v>
          </cell>
        </row>
        <row r="603">
          <cell r="A603" t="str">
            <v>MA</v>
          </cell>
          <cell r="B603">
            <v>1108</v>
          </cell>
          <cell r="C603">
            <v>1</v>
          </cell>
          <cell r="D603">
            <v>5645</v>
          </cell>
          <cell r="E603" t="str">
            <v>Solland Solar Energy BV</v>
          </cell>
          <cell r="F603" t="str">
            <v>New energy</v>
          </cell>
          <cell r="G603" t="str">
            <v>Solar</v>
          </cell>
          <cell r="I603" t="str">
            <v>Netherlands</v>
          </cell>
          <cell r="J603" t="str">
            <v>NLD</v>
          </cell>
          <cell r="K603" t="str">
            <v>EU Europe</v>
          </cell>
          <cell r="L603" t="str">
            <v>EMEA</v>
          </cell>
          <cell r="M603">
            <v>39113.655555555553</v>
          </cell>
          <cell r="N603" t="str">
            <v>Completed</v>
          </cell>
          <cell r="O603" t="str">
            <v>Equipment Manufacturer</v>
          </cell>
          <cell r="P603">
            <v>93.3</v>
          </cell>
          <cell r="Q603">
            <v>0</v>
          </cell>
        </row>
        <row r="604">
          <cell r="A604" t="str">
            <v>MA</v>
          </cell>
          <cell r="B604">
            <v>1109</v>
          </cell>
          <cell r="C604">
            <v>1</v>
          </cell>
          <cell r="D604">
            <v>9031</v>
          </cell>
          <cell r="E604" t="str">
            <v>Lurgi AG</v>
          </cell>
          <cell r="F604" t="str">
            <v>Partially new energy</v>
          </cell>
          <cell r="G604" t="str">
            <v>Biofuels</v>
          </cell>
          <cell r="I604" t="str">
            <v>Germany</v>
          </cell>
          <cell r="J604" t="str">
            <v>DEU</v>
          </cell>
          <cell r="K604" t="str">
            <v>EU Europe</v>
          </cell>
          <cell r="L604" t="str">
            <v>EMEA</v>
          </cell>
          <cell r="M604">
            <v>39283.765277777777</v>
          </cell>
          <cell r="N604" t="str">
            <v>Completed</v>
          </cell>
          <cell r="O604" t="str">
            <v>Developer</v>
          </cell>
          <cell r="P604">
            <v>745</v>
          </cell>
          <cell r="Q604">
            <v>0</v>
          </cell>
        </row>
        <row r="605">
          <cell r="A605" t="str">
            <v>MA</v>
          </cell>
          <cell r="B605">
            <v>1110</v>
          </cell>
          <cell r="C605">
            <v>1</v>
          </cell>
          <cell r="D605">
            <v>18476</v>
          </cell>
          <cell r="E605" t="str">
            <v>Delaney Group</v>
          </cell>
          <cell r="F605" t="str">
            <v>New energy</v>
          </cell>
          <cell r="G605" t="str">
            <v>Services &amp; Support (Clean Energy)</v>
          </cell>
          <cell r="H605" t="str">
            <v>New York</v>
          </cell>
          <cell r="I605" t="str">
            <v>United States</v>
          </cell>
          <cell r="J605" t="str">
            <v>USA</v>
          </cell>
          <cell r="K605" t="str">
            <v>North America &amp; Carribean</v>
          </cell>
          <cell r="L605" t="str">
            <v>AMER</v>
          </cell>
          <cell r="M605">
            <v>39188.420138888891</v>
          </cell>
          <cell r="N605" t="str">
            <v>Completed</v>
          </cell>
          <cell r="O605" t="str">
            <v>Service Company</v>
          </cell>
          <cell r="P605">
            <v>0</v>
          </cell>
          <cell r="Q605">
            <v>0</v>
          </cell>
        </row>
        <row r="606">
          <cell r="A606" t="str">
            <v>MA</v>
          </cell>
          <cell r="B606">
            <v>1113</v>
          </cell>
          <cell r="C606">
            <v>1</v>
          </cell>
          <cell r="D606">
            <v>18488</v>
          </cell>
          <cell r="E606" t="str">
            <v>Köhler Ziegler Anlagentechnik GmbH</v>
          </cell>
          <cell r="F606" t="str">
            <v>New energy</v>
          </cell>
          <cell r="G606" t="str">
            <v>Biomass &amp; Waste</v>
          </cell>
          <cell r="I606" t="str">
            <v>Germany</v>
          </cell>
          <cell r="J606" t="str">
            <v>DEU</v>
          </cell>
          <cell r="K606" t="str">
            <v>EU Europe</v>
          </cell>
          <cell r="L606" t="str">
            <v>EMEA</v>
          </cell>
          <cell r="M606">
            <v>39190.788194444445</v>
          </cell>
          <cell r="N606" t="str">
            <v>Completed</v>
          </cell>
          <cell r="O606" t="str">
            <v>Developer</v>
          </cell>
          <cell r="P606">
            <v>0</v>
          </cell>
          <cell r="Q606">
            <v>0</v>
          </cell>
        </row>
        <row r="607">
          <cell r="A607" t="str">
            <v>MA</v>
          </cell>
          <cell r="B607">
            <v>1116</v>
          </cell>
          <cell r="C607">
            <v>1</v>
          </cell>
          <cell r="D607">
            <v>75</v>
          </cell>
          <cell r="E607" t="str">
            <v>Evergreen Solar Inc</v>
          </cell>
          <cell r="F607" t="str">
            <v>New energy</v>
          </cell>
          <cell r="G607" t="str">
            <v>Solar</v>
          </cell>
          <cell r="H607" t="str">
            <v>Massachusetts</v>
          </cell>
          <cell r="I607" t="str">
            <v>United States</v>
          </cell>
          <cell r="J607" t="str">
            <v>USA</v>
          </cell>
          <cell r="K607" t="str">
            <v>North America &amp; Carribean</v>
          </cell>
          <cell r="L607" t="str">
            <v>AMER</v>
          </cell>
          <cell r="M607">
            <v>39189.729166666664</v>
          </cell>
          <cell r="N607" t="str">
            <v>Completed</v>
          </cell>
          <cell r="O607" t="str">
            <v>Equipment Manufacturer</v>
          </cell>
          <cell r="P607">
            <v>166</v>
          </cell>
          <cell r="Q607">
            <v>0</v>
          </cell>
        </row>
        <row r="608">
          <cell r="A608" t="str">
            <v>MA</v>
          </cell>
          <cell r="B608">
            <v>1117</v>
          </cell>
          <cell r="C608">
            <v>1</v>
          </cell>
          <cell r="D608">
            <v>18104</v>
          </cell>
          <cell r="E608" t="str">
            <v>Van Der Horst Biodiesel</v>
          </cell>
          <cell r="F608" t="str">
            <v>New energy</v>
          </cell>
          <cell r="G608" t="str">
            <v>Biofuels</v>
          </cell>
          <cell r="I608" t="str">
            <v>Singapore</v>
          </cell>
          <cell r="J608" t="str">
            <v>SGP</v>
          </cell>
          <cell r="K608" t="str">
            <v>Asia</v>
          </cell>
          <cell r="L608" t="str">
            <v>ASOC</v>
          </cell>
          <cell r="M608">
            <v>39196.706944444442</v>
          </cell>
          <cell r="N608" t="str">
            <v>Announced/filed</v>
          </cell>
          <cell r="P608">
            <v>8.6</v>
          </cell>
        </row>
        <row r="609">
          <cell r="A609" t="str">
            <v>MA</v>
          </cell>
          <cell r="B609">
            <v>1118</v>
          </cell>
          <cell r="C609">
            <v>1</v>
          </cell>
          <cell r="D609">
            <v>18488</v>
          </cell>
          <cell r="E609" t="str">
            <v>Köhler Ziegler Anlagentechnik GmbH</v>
          </cell>
          <cell r="F609" t="str">
            <v>New energy</v>
          </cell>
          <cell r="G609" t="str">
            <v>Biomass &amp; Waste</v>
          </cell>
          <cell r="I609" t="str">
            <v>Germany</v>
          </cell>
          <cell r="J609" t="str">
            <v>DEU</v>
          </cell>
          <cell r="K609" t="str">
            <v>EU Europe</v>
          </cell>
          <cell r="L609" t="str">
            <v>EMEA</v>
          </cell>
          <cell r="M609">
            <v>38808.615277777775</v>
          </cell>
          <cell r="N609" t="str">
            <v>Completed</v>
          </cell>
          <cell r="O609" t="str">
            <v>Developer</v>
          </cell>
          <cell r="P609">
            <v>0</v>
          </cell>
          <cell r="Q609">
            <v>0</v>
          </cell>
        </row>
        <row r="610">
          <cell r="A610" t="str">
            <v>MA</v>
          </cell>
          <cell r="B610">
            <v>1119</v>
          </cell>
          <cell r="C610">
            <v>1</v>
          </cell>
          <cell r="D610">
            <v>8150</v>
          </cell>
          <cell r="E610" t="str">
            <v>Seacore Ltd</v>
          </cell>
          <cell r="F610" t="str">
            <v>Non-core</v>
          </cell>
          <cell r="G610" t="str">
            <v>Wind</v>
          </cell>
          <cell r="I610" t="str">
            <v>United Kingdom</v>
          </cell>
          <cell r="J610" t="str">
            <v>GBR</v>
          </cell>
          <cell r="K610" t="str">
            <v>EU Europe</v>
          </cell>
          <cell r="L610" t="str">
            <v>EMEA</v>
          </cell>
          <cell r="M610">
            <v>38835.543055555558</v>
          </cell>
          <cell r="N610" t="str">
            <v>Completed</v>
          </cell>
          <cell r="P610">
            <v>35.4</v>
          </cell>
        </row>
        <row r="611">
          <cell r="A611" t="str">
            <v>MA</v>
          </cell>
          <cell r="B611">
            <v>1120</v>
          </cell>
          <cell r="C611">
            <v>1</v>
          </cell>
          <cell r="D611">
            <v>18643</v>
          </cell>
          <cell r="E611" t="str">
            <v>Lodestar</v>
          </cell>
          <cell r="F611" t="str">
            <v>New energy</v>
          </cell>
          <cell r="G611" t="str">
            <v>Efficiency: Supply Side</v>
          </cell>
          <cell r="H611" t="str">
            <v>Massachusetts</v>
          </cell>
          <cell r="I611" t="str">
            <v>United States</v>
          </cell>
          <cell r="J611" t="str">
            <v>USA</v>
          </cell>
          <cell r="K611" t="str">
            <v>North America &amp; Carribean</v>
          </cell>
          <cell r="L611" t="str">
            <v>AMER</v>
          </cell>
          <cell r="M611">
            <v>39234.417361111111</v>
          </cell>
          <cell r="N611" t="str">
            <v>Completed</v>
          </cell>
          <cell r="O611" t="str">
            <v>Service Company</v>
          </cell>
          <cell r="P611">
            <v>40</v>
          </cell>
          <cell r="Q611">
            <v>0</v>
          </cell>
        </row>
        <row r="612">
          <cell r="A612" t="str">
            <v>MA</v>
          </cell>
          <cell r="B612">
            <v>1122</v>
          </cell>
          <cell r="C612">
            <v>1</v>
          </cell>
          <cell r="D612">
            <v>15863</v>
          </cell>
          <cell r="E612" t="str">
            <v>Biostrom Energiesysteme GmbH</v>
          </cell>
          <cell r="F612" t="str">
            <v>New energy</v>
          </cell>
          <cell r="G612" t="str">
            <v>Biomass &amp; Waste</v>
          </cell>
          <cell r="H612" t="str">
            <v>Lower Saxony</v>
          </cell>
          <cell r="I612" t="str">
            <v>Germany</v>
          </cell>
          <cell r="J612" t="str">
            <v>DEU</v>
          </cell>
          <cell r="K612" t="str">
            <v>EU Europe</v>
          </cell>
          <cell r="L612" t="str">
            <v>EMEA</v>
          </cell>
          <cell r="M612">
            <v>39198.751388888886</v>
          </cell>
          <cell r="N612" t="str">
            <v>Completed</v>
          </cell>
          <cell r="O612" t="str">
            <v>Developer</v>
          </cell>
          <cell r="P612">
            <v>1.2</v>
          </cell>
          <cell r="Q612">
            <v>0</v>
          </cell>
        </row>
        <row r="613">
          <cell r="A613" t="str">
            <v>MA</v>
          </cell>
          <cell r="B613">
            <v>1126</v>
          </cell>
          <cell r="C613">
            <v>1</v>
          </cell>
          <cell r="D613">
            <v>11624</v>
          </cell>
          <cell r="E613" t="str">
            <v>HyMotion</v>
          </cell>
          <cell r="F613" t="str">
            <v>New energy</v>
          </cell>
          <cell r="G613" t="str">
            <v>Efficiency: Supply Side</v>
          </cell>
          <cell r="H613" t="str">
            <v>Ontario</v>
          </cell>
          <cell r="I613" t="str">
            <v>Canada</v>
          </cell>
          <cell r="J613" t="str">
            <v>CAN</v>
          </cell>
          <cell r="K613" t="str">
            <v>North America &amp; Carribean</v>
          </cell>
          <cell r="L613" t="str">
            <v>AMER</v>
          </cell>
          <cell r="M613">
            <v>39205</v>
          </cell>
          <cell r="N613" t="str">
            <v>Completed</v>
          </cell>
          <cell r="O613" t="str">
            <v>Technology Developer</v>
          </cell>
          <cell r="P613">
            <v>0</v>
          </cell>
          <cell r="Q613">
            <v>0</v>
          </cell>
        </row>
        <row r="614">
          <cell r="A614" t="str">
            <v>MA</v>
          </cell>
          <cell r="B614">
            <v>1128</v>
          </cell>
          <cell r="C614">
            <v>1</v>
          </cell>
          <cell r="D614">
            <v>12189</v>
          </cell>
          <cell r="E614" t="str">
            <v>Naturener Energy Canada (formerly Energy Logics Inc)</v>
          </cell>
          <cell r="F614" t="str">
            <v>New energy</v>
          </cell>
          <cell r="G614" t="str">
            <v>Wind</v>
          </cell>
          <cell r="H614" t="str">
            <v>British Columbia</v>
          </cell>
          <cell r="I614" t="str">
            <v>Canada</v>
          </cell>
          <cell r="J614" t="str">
            <v>CAN</v>
          </cell>
          <cell r="K614" t="str">
            <v>North America &amp; Carribean</v>
          </cell>
          <cell r="L614" t="str">
            <v>AMER</v>
          </cell>
          <cell r="M614">
            <v>39136.427083333336</v>
          </cell>
          <cell r="N614" t="str">
            <v>Completed</v>
          </cell>
          <cell r="O614" t="str">
            <v>Developer</v>
          </cell>
          <cell r="P614">
            <v>0</v>
          </cell>
          <cell r="Q614">
            <v>0</v>
          </cell>
        </row>
        <row r="615">
          <cell r="A615" t="str">
            <v>MA</v>
          </cell>
          <cell r="B615">
            <v>1129</v>
          </cell>
          <cell r="C615">
            <v>1</v>
          </cell>
          <cell r="D615">
            <v>18724</v>
          </cell>
          <cell r="E615" t="str">
            <v>Tianhan Development Limited</v>
          </cell>
          <cell r="F615" t="str">
            <v>New energy</v>
          </cell>
          <cell r="G615" t="str">
            <v>Wind</v>
          </cell>
          <cell r="I615" t="str">
            <v>Hong Kong</v>
          </cell>
          <cell r="J615" t="str">
            <v>HKG</v>
          </cell>
          <cell r="K615" t="str">
            <v>Asia</v>
          </cell>
          <cell r="L615" t="str">
            <v>ASOC</v>
          </cell>
          <cell r="M615">
            <v>39204.692361111112</v>
          </cell>
          <cell r="N615" t="str">
            <v>Completed</v>
          </cell>
          <cell r="O615" t="str">
            <v>Developer</v>
          </cell>
          <cell r="P615">
            <v>13.1</v>
          </cell>
          <cell r="Q615">
            <v>0</v>
          </cell>
        </row>
        <row r="616">
          <cell r="A616" t="str">
            <v>MA</v>
          </cell>
          <cell r="B616">
            <v>1131</v>
          </cell>
          <cell r="C616">
            <v>1</v>
          </cell>
          <cell r="D616">
            <v>18764</v>
          </cell>
          <cell r="E616" t="str">
            <v>Biodiesel New Zealand  (formerly Canterbury Biodiesel)</v>
          </cell>
          <cell r="F616" t="str">
            <v>New energy</v>
          </cell>
          <cell r="G616" t="str">
            <v>Biofuels</v>
          </cell>
          <cell r="I616" t="str">
            <v>New Zealand</v>
          </cell>
          <cell r="J616" t="str">
            <v>NZL</v>
          </cell>
          <cell r="K616" t="str">
            <v>Oceania</v>
          </cell>
          <cell r="L616" t="str">
            <v>ASOC</v>
          </cell>
          <cell r="M616">
            <v>39211.699305555558</v>
          </cell>
          <cell r="N616" t="str">
            <v>Completed</v>
          </cell>
          <cell r="O616" t="str">
            <v>Bio-refining</v>
          </cell>
          <cell r="P616">
            <v>0</v>
          </cell>
          <cell r="Q616">
            <v>0</v>
          </cell>
        </row>
        <row r="617">
          <cell r="A617" t="str">
            <v>MA</v>
          </cell>
          <cell r="B617">
            <v>1132</v>
          </cell>
          <cell r="C617">
            <v>1</v>
          </cell>
          <cell r="D617">
            <v>344</v>
          </cell>
          <cell r="E617" t="str">
            <v>General Hydrogen Corp</v>
          </cell>
          <cell r="F617" t="str">
            <v>New energy</v>
          </cell>
          <cell r="G617" t="str">
            <v>Fuel Cells</v>
          </cell>
          <cell r="H617" t="str">
            <v>British Columbia</v>
          </cell>
          <cell r="I617" t="str">
            <v>Canada</v>
          </cell>
          <cell r="J617" t="str">
            <v>CAN</v>
          </cell>
          <cell r="K617" t="str">
            <v>North America &amp; Carribean</v>
          </cell>
          <cell r="L617" t="str">
            <v>AMER</v>
          </cell>
          <cell r="M617">
            <v>39209.71875</v>
          </cell>
          <cell r="N617" t="str">
            <v>Completed</v>
          </cell>
          <cell r="O617" t="str">
            <v>Technology Developer</v>
          </cell>
          <cell r="P617">
            <v>10</v>
          </cell>
          <cell r="Q617">
            <v>0</v>
          </cell>
        </row>
        <row r="618">
          <cell r="A618" t="str">
            <v>MA</v>
          </cell>
          <cell r="B618">
            <v>1133</v>
          </cell>
          <cell r="C618">
            <v>1</v>
          </cell>
          <cell r="D618">
            <v>328</v>
          </cell>
          <cell r="E618" t="str">
            <v>HyRadix Inc</v>
          </cell>
          <cell r="F618" t="str">
            <v>New energy</v>
          </cell>
          <cell r="G618" t="str">
            <v>Hydrogen</v>
          </cell>
          <cell r="H618" t="str">
            <v>Illinois</v>
          </cell>
          <cell r="I618" t="str">
            <v>United States</v>
          </cell>
          <cell r="J618" t="str">
            <v>USA</v>
          </cell>
          <cell r="K618" t="str">
            <v>North America &amp; Carribean</v>
          </cell>
          <cell r="L618" t="str">
            <v>AMER</v>
          </cell>
          <cell r="M618">
            <v>39199.720138888886</v>
          </cell>
          <cell r="N618" t="str">
            <v>Completed</v>
          </cell>
          <cell r="O618" t="str">
            <v>Technology Developer</v>
          </cell>
          <cell r="P618">
            <v>0</v>
          </cell>
          <cell r="Q618">
            <v>0</v>
          </cell>
        </row>
        <row r="619">
          <cell r="A619" t="str">
            <v>MA</v>
          </cell>
          <cell r="B619">
            <v>1134</v>
          </cell>
          <cell r="C619">
            <v>1</v>
          </cell>
          <cell r="D619">
            <v>18789</v>
          </cell>
          <cell r="E619" t="str">
            <v>Emergya Wind Technologies B.V</v>
          </cell>
          <cell r="F619" t="str">
            <v>New energy</v>
          </cell>
          <cell r="G619" t="str">
            <v>Wind</v>
          </cell>
          <cell r="I619" t="str">
            <v>Netherlands</v>
          </cell>
          <cell r="J619" t="str">
            <v>NLD</v>
          </cell>
          <cell r="K619" t="str">
            <v>EU Europe</v>
          </cell>
          <cell r="L619" t="str">
            <v>EMEA</v>
          </cell>
          <cell r="M619">
            <v>39198.749305555553</v>
          </cell>
          <cell r="N619" t="str">
            <v>Completed</v>
          </cell>
          <cell r="O619" t="str">
            <v>Equipment Manufacturer</v>
          </cell>
          <cell r="P619">
            <v>2</v>
          </cell>
          <cell r="Q619">
            <v>0</v>
          </cell>
        </row>
        <row r="620">
          <cell r="A620" t="str">
            <v>MA</v>
          </cell>
          <cell r="B620">
            <v>1136</v>
          </cell>
          <cell r="C620">
            <v>1</v>
          </cell>
          <cell r="D620">
            <v>18799</v>
          </cell>
          <cell r="E620" t="str">
            <v>Bradshaw Consulting Ltd</v>
          </cell>
          <cell r="F620" t="str">
            <v>New energy</v>
          </cell>
          <cell r="G620" t="str">
            <v>Services &amp; Support (Clean Energy)</v>
          </cell>
          <cell r="I620" t="str">
            <v>United Kingdom</v>
          </cell>
          <cell r="J620" t="str">
            <v>GBR</v>
          </cell>
          <cell r="K620" t="str">
            <v>EU Europe</v>
          </cell>
          <cell r="L620" t="str">
            <v>EMEA</v>
          </cell>
          <cell r="M620">
            <v>39213.720138888886</v>
          </cell>
          <cell r="N620" t="str">
            <v>Completed</v>
          </cell>
          <cell r="O620" t="str">
            <v>Service Company</v>
          </cell>
          <cell r="P620">
            <v>0</v>
          </cell>
          <cell r="Q620">
            <v>0</v>
          </cell>
        </row>
        <row r="621">
          <cell r="A621" t="str">
            <v>MA</v>
          </cell>
          <cell r="B621">
            <v>1138</v>
          </cell>
          <cell r="C621">
            <v>1</v>
          </cell>
          <cell r="D621">
            <v>18796</v>
          </cell>
          <cell r="E621" t="str">
            <v>Aztec Solar</v>
          </cell>
          <cell r="F621" t="str">
            <v>New energy</v>
          </cell>
          <cell r="G621" t="str">
            <v>Solar</v>
          </cell>
          <cell r="H621" t="str">
            <v>California</v>
          </cell>
          <cell r="I621" t="str">
            <v>United States</v>
          </cell>
          <cell r="J621" t="str">
            <v>USA</v>
          </cell>
          <cell r="K621" t="str">
            <v>North America &amp; Carribean</v>
          </cell>
          <cell r="L621" t="str">
            <v>AMER</v>
          </cell>
          <cell r="M621">
            <v>39213.686111111114</v>
          </cell>
          <cell r="N621" t="str">
            <v>Completed</v>
          </cell>
          <cell r="O621" t="str">
            <v>Service Company</v>
          </cell>
          <cell r="P621">
            <v>0</v>
          </cell>
          <cell r="Q621">
            <v>0</v>
          </cell>
        </row>
        <row r="622">
          <cell r="A622" t="str">
            <v>MA</v>
          </cell>
          <cell r="B622">
            <v>1139</v>
          </cell>
          <cell r="C622">
            <v>1</v>
          </cell>
          <cell r="D622">
            <v>18843</v>
          </cell>
          <cell r="E622" t="str">
            <v>Sunwave Enterprises</v>
          </cell>
          <cell r="F622" t="str">
            <v>New energy</v>
          </cell>
          <cell r="G622" t="str">
            <v>Solar</v>
          </cell>
          <cell r="H622" t="str">
            <v>New York</v>
          </cell>
          <cell r="I622" t="str">
            <v>United States</v>
          </cell>
          <cell r="J622" t="str">
            <v>USA</v>
          </cell>
          <cell r="K622" t="str">
            <v>North America &amp; Carribean</v>
          </cell>
          <cell r="L622" t="str">
            <v>AMER</v>
          </cell>
          <cell r="M622">
            <v>39210.513888888891</v>
          </cell>
          <cell r="N622" t="str">
            <v>Completed</v>
          </cell>
          <cell r="O622" t="str">
            <v>Service Company</v>
          </cell>
          <cell r="P622">
            <v>0</v>
          </cell>
          <cell r="Q622">
            <v>0</v>
          </cell>
        </row>
        <row r="623">
          <cell r="A623" t="str">
            <v>MA</v>
          </cell>
          <cell r="B623">
            <v>1140</v>
          </cell>
          <cell r="C623">
            <v>1</v>
          </cell>
          <cell r="D623">
            <v>18854</v>
          </cell>
          <cell r="E623" t="str">
            <v>EPOD Solar (Wales) Ltd (formerly ICP Solar Technologies Ltd)</v>
          </cell>
          <cell r="F623" t="str">
            <v>New energy</v>
          </cell>
          <cell r="G623" t="str">
            <v>Solar</v>
          </cell>
          <cell r="I623" t="str">
            <v>United Kingdom</v>
          </cell>
          <cell r="J623" t="str">
            <v>GBR</v>
          </cell>
          <cell r="K623" t="str">
            <v>EU Europe</v>
          </cell>
          <cell r="L623" t="str">
            <v>EMEA</v>
          </cell>
          <cell r="M623">
            <v>39216.556250000001</v>
          </cell>
          <cell r="N623" t="str">
            <v>Completed</v>
          </cell>
          <cell r="O623" t="str">
            <v>Equipment Manufacturer</v>
          </cell>
          <cell r="P623">
            <v>3</v>
          </cell>
          <cell r="Q623">
            <v>0</v>
          </cell>
        </row>
        <row r="624">
          <cell r="A624" t="str">
            <v>MA</v>
          </cell>
          <cell r="B624">
            <v>1141</v>
          </cell>
          <cell r="C624">
            <v>1</v>
          </cell>
          <cell r="D624">
            <v>18906</v>
          </cell>
          <cell r="E624" t="str">
            <v>Zavoli SpA</v>
          </cell>
          <cell r="F624" t="str">
            <v>New energy</v>
          </cell>
          <cell r="G624" t="str">
            <v>Efficiency: Supply Side</v>
          </cell>
          <cell r="I624" t="str">
            <v>Italy</v>
          </cell>
          <cell r="J624" t="str">
            <v>ITA</v>
          </cell>
          <cell r="K624" t="str">
            <v>EU Europe</v>
          </cell>
          <cell r="L624" t="str">
            <v>EMEA</v>
          </cell>
          <cell r="M624">
            <v>39216.759722222225</v>
          </cell>
          <cell r="N624" t="str">
            <v>Announced/filed</v>
          </cell>
        </row>
        <row r="625">
          <cell r="A625" t="str">
            <v>MA</v>
          </cell>
          <cell r="B625">
            <v>1144</v>
          </cell>
          <cell r="C625">
            <v>1</v>
          </cell>
          <cell r="D625">
            <v>18912</v>
          </cell>
          <cell r="E625" t="str">
            <v>Solarmer Energy Inc</v>
          </cell>
          <cell r="F625" t="str">
            <v>New energy</v>
          </cell>
          <cell r="G625" t="str">
            <v>Solar</v>
          </cell>
          <cell r="H625" t="str">
            <v>California</v>
          </cell>
          <cell r="I625" t="str">
            <v>United States</v>
          </cell>
          <cell r="J625" t="str">
            <v>USA</v>
          </cell>
          <cell r="K625" t="str">
            <v>North America &amp; Carribean</v>
          </cell>
          <cell r="L625" t="str">
            <v>AMER</v>
          </cell>
          <cell r="M625">
            <v>39219.478472222225</v>
          </cell>
          <cell r="N625" t="str">
            <v>Completed</v>
          </cell>
          <cell r="O625" t="str">
            <v>Technology Developer</v>
          </cell>
          <cell r="P625">
            <v>0</v>
          </cell>
          <cell r="Q625">
            <v>0</v>
          </cell>
        </row>
        <row r="626">
          <cell r="A626" t="str">
            <v>MA</v>
          </cell>
          <cell r="B626">
            <v>1145</v>
          </cell>
          <cell r="D626">
            <v>19005</v>
          </cell>
          <cell r="E626" t="str">
            <v>Sentry Power Technology</v>
          </cell>
          <cell r="F626" t="str">
            <v>New energy</v>
          </cell>
          <cell r="G626" t="str">
            <v>Power Storage</v>
          </cell>
          <cell r="H626" t="str">
            <v>Delaware</v>
          </cell>
          <cell r="I626" t="str">
            <v>United States</v>
          </cell>
          <cell r="J626" t="str">
            <v>USA</v>
          </cell>
          <cell r="K626" t="str">
            <v>North America &amp; Carribean</v>
          </cell>
          <cell r="L626" t="str">
            <v>AMER</v>
          </cell>
          <cell r="M626">
            <v>39224.534722222219</v>
          </cell>
          <cell r="N626" t="str">
            <v>Announced/filed</v>
          </cell>
          <cell r="P626">
            <v>1</v>
          </cell>
        </row>
        <row r="627">
          <cell r="A627" t="str">
            <v>MA</v>
          </cell>
          <cell r="B627">
            <v>1148</v>
          </cell>
          <cell r="C627">
            <v>1</v>
          </cell>
          <cell r="D627">
            <v>5893</v>
          </cell>
          <cell r="E627" t="str">
            <v>Biodiesel Solutions Inc</v>
          </cell>
          <cell r="F627" t="str">
            <v>New energy</v>
          </cell>
          <cell r="G627" t="str">
            <v>Biofuels</v>
          </cell>
          <cell r="H627" t="str">
            <v>Nevada</v>
          </cell>
          <cell r="I627" t="str">
            <v>United States</v>
          </cell>
          <cell r="J627" t="str">
            <v>USA</v>
          </cell>
          <cell r="K627" t="str">
            <v>North America &amp; Carribean</v>
          </cell>
          <cell r="L627" t="str">
            <v>AMER</v>
          </cell>
          <cell r="M627">
            <v>39272.611805555556</v>
          </cell>
          <cell r="N627" t="str">
            <v>Completed</v>
          </cell>
          <cell r="O627" t="str">
            <v>Bio-refining</v>
          </cell>
          <cell r="P627">
            <v>0</v>
          </cell>
          <cell r="Q627">
            <v>0</v>
          </cell>
        </row>
        <row r="628">
          <cell r="A628" t="str">
            <v>MA</v>
          </cell>
          <cell r="B628">
            <v>1150</v>
          </cell>
          <cell r="C628">
            <v>1</v>
          </cell>
          <cell r="D628">
            <v>3106</v>
          </cell>
          <cell r="E628" t="str">
            <v>Dongfang Steam Turbine Works (DFSTW)</v>
          </cell>
          <cell r="F628" t="str">
            <v>Partially new energy</v>
          </cell>
          <cell r="G628" t="str">
            <v>Wind</v>
          </cell>
          <cell r="H628" t="str">
            <v>Sichuan Prefecture</v>
          </cell>
          <cell r="I628" t="str">
            <v>China</v>
          </cell>
          <cell r="J628" t="str">
            <v>CHN</v>
          </cell>
          <cell r="K628" t="str">
            <v>Asia</v>
          </cell>
          <cell r="L628" t="str">
            <v>ASOC</v>
          </cell>
          <cell r="M628">
            <v>39213.456250000003</v>
          </cell>
          <cell r="N628" t="str">
            <v>Announced/filed</v>
          </cell>
          <cell r="O628" t="str">
            <v>Equipment Manufacturer</v>
          </cell>
          <cell r="P628">
            <v>840</v>
          </cell>
          <cell r="Q628">
            <v>0</v>
          </cell>
        </row>
        <row r="629">
          <cell r="A629" t="str">
            <v>MA</v>
          </cell>
          <cell r="B629">
            <v>1151</v>
          </cell>
          <cell r="C629">
            <v>1</v>
          </cell>
          <cell r="D629">
            <v>17602</v>
          </cell>
          <cell r="E629" t="str">
            <v>Dongfang Boiler Group</v>
          </cell>
          <cell r="F629" t="str">
            <v>Partially new energy</v>
          </cell>
          <cell r="G629" t="str">
            <v>Efficiency: Supply Side</v>
          </cell>
          <cell r="H629" t="str">
            <v>Sichuan Prefecture</v>
          </cell>
          <cell r="I629" t="str">
            <v>China</v>
          </cell>
          <cell r="J629" t="str">
            <v>CHN</v>
          </cell>
          <cell r="K629" t="str">
            <v>Asia</v>
          </cell>
          <cell r="L629" t="str">
            <v>ASOC</v>
          </cell>
          <cell r="M629">
            <v>39213</v>
          </cell>
          <cell r="N629" t="str">
            <v>Announced/filed</v>
          </cell>
          <cell r="P629">
            <v>1160</v>
          </cell>
        </row>
        <row r="630">
          <cell r="A630" t="str">
            <v>MA</v>
          </cell>
          <cell r="B630">
            <v>1152</v>
          </cell>
          <cell r="C630">
            <v>1</v>
          </cell>
          <cell r="D630">
            <v>16340</v>
          </cell>
          <cell r="E630" t="str">
            <v>InnoVent</v>
          </cell>
          <cell r="F630" t="str">
            <v>New energy</v>
          </cell>
          <cell r="G630" t="str">
            <v>Wind</v>
          </cell>
          <cell r="I630" t="str">
            <v>France</v>
          </cell>
          <cell r="J630" t="str">
            <v>FRA</v>
          </cell>
          <cell r="K630" t="str">
            <v>EU Europe</v>
          </cell>
          <cell r="L630" t="str">
            <v>EMEA</v>
          </cell>
          <cell r="M630">
            <v>39010</v>
          </cell>
          <cell r="N630" t="str">
            <v>Completed</v>
          </cell>
          <cell r="O630" t="str">
            <v>Developer</v>
          </cell>
          <cell r="P630">
            <v>0</v>
          </cell>
          <cell r="Q630">
            <v>0</v>
          </cell>
        </row>
        <row r="631">
          <cell r="A631" t="str">
            <v>MA</v>
          </cell>
          <cell r="B631">
            <v>1156</v>
          </cell>
          <cell r="C631">
            <v>1</v>
          </cell>
          <cell r="D631">
            <v>7688</v>
          </cell>
          <cell r="E631" t="str">
            <v>D2Fusion Inc</v>
          </cell>
          <cell r="F631" t="str">
            <v>Non-core</v>
          </cell>
          <cell r="G631" t="str">
            <v>Hydrogen</v>
          </cell>
          <cell r="H631" t="str">
            <v>California</v>
          </cell>
          <cell r="I631" t="str">
            <v>United States</v>
          </cell>
          <cell r="J631" t="str">
            <v>USA</v>
          </cell>
          <cell r="K631" t="str">
            <v>North America &amp; Carribean</v>
          </cell>
          <cell r="L631" t="str">
            <v>AMER</v>
          </cell>
          <cell r="M631">
            <v>39233.750694444447</v>
          </cell>
          <cell r="N631" t="str">
            <v>Completed</v>
          </cell>
        </row>
        <row r="632">
          <cell r="A632" t="str">
            <v>MA</v>
          </cell>
          <cell r="B632">
            <v>1157</v>
          </cell>
          <cell r="C632">
            <v>1</v>
          </cell>
          <cell r="D632">
            <v>14472</v>
          </cell>
          <cell r="E632" t="str">
            <v>Millennium Ethanol, LLC</v>
          </cell>
          <cell r="F632" t="str">
            <v>New energy</v>
          </cell>
          <cell r="G632" t="str">
            <v>Biofuels</v>
          </cell>
          <cell r="H632" t="str">
            <v>South Dakota</v>
          </cell>
          <cell r="I632" t="str">
            <v>United States</v>
          </cell>
          <cell r="J632" t="str">
            <v>USA</v>
          </cell>
          <cell r="K632" t="str">
            <v>North America &amp; Carribean</v>
          </cell>
          <cell r="L632" t="str">
            <v>AMER</v>
          </cell>
          <cell r="M632">
            <v>39321.728472222225</v>
          </cell>
          <cell r="N632" t="str">
            <v>Completed</v>
          </cell>
          <cell r="O632" t="str">
            <v>Bio-refining</v>
          </cell>
          <cell r="P632">
            <v>230</v>
          </cell>
          <cell r="Q632">
            <v>0</v>
          </cell>
        </row>
        <row r="633">
          <cell r="A633" t="str">
            <v>MA</v>
          </cell>
          <cell r="B633">
            <v>1158</v>
          </cell>
          <cell r="C633">
            <v>1</v>
          </cell>
          <cell r="D633">
            <v>19103</v>
          </cell>
          <cell r="E633" t="str">
            <v>Essex Elevator Company Inc.</v>
          </cell>
          <cell r="F633" t="str">
            <v>Non-core</v>
          </cell>
          <cell r="G633" t="str">
            <v>Services &amp; Support (Clean Energy)</v>
          </cell>
          <cell r="H633" t="str">
            <v>New Jersey</v>
          </cell>
          <cell r="I633" t="str">
            <v>United States</v>
          </cell>
          <cell r="J633" t="str">
            <v>USA</v>
          </cell>
          <cell r="K633" t="str">
            <v>North America &amp; Carribean</v>
          </cell>
          <cell r="L633" t="str">
            <v>AMER</v>
          </cell>
          <cell r="M633">
            <v>39234.51666666667</v>
          </cell>
          <cell r="N633" t="str">
            <v>Announced/filed</v>
          </cell>
          <cell r="O633" t="str">
            <v>Service Company</v>
          </cell>
          <cell r="P633">
            <v>0</v>
          </cell>
          <cell r="Q633">
            <v>0</v>
          </cell>
        </row>
        <row r="634">
          <cell r="A634" t="str">
            <v>MA</v>
          </cell>
          <cell r="B634">
            <v>1159</v>
          </cell>
          <cell r="C634">
            <v>1</v>
          </cell>
          <cell r="D634">
            <v>7225</v>
          </cell>
          <cell r="E634" t="str">
            <v>Wood Energy Ltd</v>
          </cell>
          <cell r="F634" t="str">
            <v>New energy</v>
          </cell>
          <cell r="G634" t="str">
            <v>Biomass &amp; Waste</v>
          </cell>
          <cell r="I634" t="str">
            <v>United Kingdom</v>
          </cell>
          <cell r="J634" t="str">
            <v>GBR</v>
          </cell>
          <cell r="K634" t="str">
            <v>EU Europe</v>
          </cell>
          <cell r="L634" t="str">
            <v>EMEA</v>
          </cell>
          <cell r="M634">
            <v>39232</v>
          </cell>
          <cell r="N634" t="str">
            <v>Completed</v>
          </cell>
          <cell r="O634" t="str">
            <v>Service Company</v>
          </cell>
          <cell r="P634">
            <v>0</v>
          </cell>
          <cell r="Q634">
            <v>0</v>
          </cell>
        </row>
        <row r="635">
          <cell r="A635" t="str">
            <v>MA</v>
          </cell>
          <cell r="B635">
            <v>1160</v>
          </cell>
          <cell r="C635">
            <v>1</v>
          </cell>
          <cell r="D635">
            <v>19035</v>
          </cell>
          <cell r="E635" t="str">
            <v>PV Systems</v>
          </cell>
          <cell r="F635" t="str">
            <v>New energy</v>
          </cell>
          <cell r="G635" t="str">
            <v>Solar</v>
          </cell>
          <cell r="H635" t="str">
            <v>Wales</v>
          </cell>
          <cell r="I635" t="str">
            <v>United Kingdom</v>
          </cell>
          <cell r="J635" t="str">
            <v>GBR</v>
          </cell>
          <cell r="K635" t="str">
            <v>EU Europe</v>
          </cell>
          <cell r="L635" t="str">
            <v>EMEA</v>
          </cell>
          <cell r="M635">
            <v>39232</v>
          </cell>
          <cell r="N635" t="str">
            <v>Completed</v>
          </cell>
          <cell r="O635" t="str">
            <v>Service Company</v>
          </cell>
          <cell r="P635">
            <v>0</v>
          </cell>
          <cell r="Q635">
            <v>0</v>
          </cell>
        </row>
        <row r="636">
          <cell r="A636" t="str">
            <v>MA</v>
          </cell>
          <cell r="B636">
            <v>1163</v>
          </cell>
          <cell r="C636">
            <v>1</v>
          </cell>
          <cell r="D636">
            <v>19238</v>
          </cell>
          <cell r="E636" t="str">
            <v>Adema Technologies Inc</v>
          </cell>
          <cell r="F636" t="str">
            <v>New energy</v>
          </cell>
          <cell r="G636" t="str">
            <v>Solar</v>
          </cell>
          <cell r="H636" t="str">
            <v>California</v>
          </cell>
          <cell r="I636" t="str">
            <v>United States</v>
          </cell>
          <cell r="J636" t="str">
            <v>USA</v>
          </cell>
          <cell r="K636" t="str">
            <v>North America &amp; Carribean</v>
          </cell>
          <cell r="L636" t="str">
            <v>AMER</v>
          </cell>
          <cell r="M636">
            <v>39246.698611111111</v>
          </cell>
          <cell r="N636" t="str">
            <v>Completed</v>
          </cell>
          <cell r="O636" t="str">
            <v>Equipment Manufacturer</v>
          </cell>
          <cell r="P636">
            <v>153.69999999999999</v>
          </cell>
          <cell r="Q636">
            <v>0</v>
          </cell>
        </row>
        <row r="637">
          <cell r="A637" t="str">
            <v>MA</v>
          </cell>
          <cell r="B637">
            <v>1164</v>
          </cell>
          <cell r="C637">
            <v>1</v>
          </cell>
          <cell r="D637">
            <v>19265</v>
          </cell>
          <cell r="E637" t="str">
            <v>Fuel Cell Store</v>
          </cell>
          <cell r="F637" t="str">
            <v>New energy</v>
          </cell>
          <cell r="G637" t="str">
            <v>Fuel Cells</v>
          </cell>
          <cell r="H637" t="str">
            <v>Colorado</v>
          </cell>
          <cell r="I637" t="str">
            <v>United States</v>
          </cell>
          <cell r="J637" t="str">
            <v>USA</v>
          </cell>
          <cell r="K637" t="str">
            <v>North America &amp; Carribean</v>
          </cell>
          <cell r="L637" t="str">
            <v>AMER</v>
          </cell>
          <cell r="M637">
            <v>39247.495138888888</v>
          </cell>
          <cell r="N637" t="str">
            <v>Completed</v>
          </cell>
          <cell r="O637" t="str">
            <v>Service Company</v>
          </cell>
          <cell r="P637">
            <v>0</v>
          </cell>
          <cell r="Q637">
            <v>0</v>
          </cell>
        </row>
        <row r="638">
          <cell r="A638" t="str">
            <v>MA</v>
          </cell>
          <cell r="B638">
            <v>1165</v>
          </cell>
          <cell r="C638">
            <v>1</v>
          </cell>
          <cell r="D638">
            <v>18227</v>
          </cell>
          <cell r="E638" t="str">
            <v>GPM Inc (Solcool One LLC)</v>
          </cell>
          <cell r="F638" t="str">
            <v>New energy</v>
          </cell>
          <cell r="G638" t="str">
            <v>Solar</v>
          </cell>
          <cell r="H638" t="str">
            <v>California</v>
          </cell>
          <cell r="I638" t="str">
            <v>United States</v>
          </cell>
          <cell r="J638" t="str">
            <v>USA</v>
          </cell>
          <cell r="K638" t="str">
            <v>North America &amp; Carribean</v>
          </cell>
          <cell r="L638" t="str">
            <v>AMER</v>
          </cell>
          <cell r="M638">
            <v>39238.52847222222</v>
          </cell>
          <cell r="N638" t="str">
            <v>Completed</v>
          </cell>
          <cell r="O638" t="str">
            <v>Service Company</v>
          </cell>
          <cell r="P638">
            <v>0</v>
          </cell>
          <cell r="Q638">
            <v>0</v>
          </cell>
        </row>
        <row r="639">
          <cell r="A639" t="str">
            <v>MA</v>
          </cell>
          <cell r="B639">
            <v>1166</v>
          </cell>
          <cell r="C639">
            <v>1</v>
          </cell>
          <cell r="D639">
            <v>19276</v>
          </cell>
          <cell r="E639" t="str">
            <v>Stirling Cycles Inc</v>
          </cell>
          <cell r="F639" t="str">
            <v>New energy</v>
          </cell>
          <cell r="G639" t="str">
            <v>Solar</v>
          </cell>
          <cell r="H639" t="str">
            <v>California</v>
          </cell>
          <cell r="I639" t="str">
            <v>United States</v>
          </cell>
          <cell r="J639" t="str">
            <v>USA</v>
          </cell>
          <cell r="K639" t="str">
            <v>North America &amp; Carribean</v>
          </cell>
          <cell r="L639" t="str">
            <v>AMER</v>
          </cell>
          <cell r="M639">
            <v>39247</v>
          </cell>
          <cell r="N639" t="str">
            <v>Completed</v>
          </cell>
          <cell r="O639" t="str">
            <v>Technology Developer</v>
          </cell>
          <cell r="P639">
            <v>0</v>
          </cell>
          <cell r="Q639">
            <v>0</v>
          </cell>
        </row>
        <row r="640">
          <cell r="A640" t="str">
            <v>MA</v>
          </cell>
          <cell r="B640">
            <v>1167</v>
          </cell>
          <cell r="C640">
            <v>1</v>
          </cell>
          <cell r="D640">
            <v>14036</v>
          </cell>
          <cell r="E640" t="str">
            <v>NuEdison</v>
          </cell>
          <cell r="F640" t="str">
            <v>New energy</v>
          </cell>
          <cell r="G640" t="str">
            <v>Solar</v>
          </cell>
          <cell r="H640" t="str">
            <v>California</v>
          </cell>
          <cell r="I640" t="str">
            <v>United States</v>
          </cell>
          <cell r="J640" t="str">
            <v>USA</v>
          </cell>
          <cell r="K640" t="str">
            <v>North America &amp; Carribean</v>
          </cell>
          <cell r="L640" t="str">
            <v>AMER</v>
          </cell>
          <cell r="M640">
            <v>39251</v>
          </cell>
          <cell r="N640" t="str">
            <v>Completed</v>
          </cell>
          <cell r="O640" t="str">
            <v>Technology Developer</v>
          </cell>
          <cell r="P640">
            <v>0</v>
          </cell>
          <cell r="Q640">
            <v>0</v>
          </cell>
        </row>
        <row r="641">
          <cell r="A641" t="str">
            <v>MA</v>
          </cell>
          <cell r="B641">
            <v>1168</v>
          </cell>
          <cell r="C641">
            <v>1</v>
          </cell>
          <cell r="D641">
            <v>19391</v>
          </cell>
          <cell r="E641" t="str">
            <v>Soles Co Ltd</v>
          </cell>
          <cell r="F641" t="str">
            <v>Partially new energy</v>
          </cell>
          <cell r="G641" t="str">
            <v>Solar</v>
          </cell>
          <cell r="H641" t="str">
            <v>Gyeonggi-do</v>
          </cell>
          <cell r="I641" t="str">
            <v>Korea (Republic)</v>
          </cell>
          <cell r="J641" t="str">
            <v>KOR</v>
          </cell>
          <cell r="K641" t="str">
            <v>Asia</v>
          </cell>
          <cell r="L641" t="str">
            <v>ASOC</v>
          </cell>
          <cell r="M641">
            <v>39258.755555555559</v>
          </cell>
          <cell r="N641" t="str">
            <v>Announced/filed</v>
          </cell>
          <cell r="P641">
            <v>1.1000000000000001</v>
          </cell>
        </row>
        <row r="642">
          <cell r="A642" t="str">
            <v>MA</v>
          </cell>
          <cell r="B642">
            <v>1170</v>
          </cell>
          <cell r="C642">
            <v>1</v>
          </cell>
          <cell r="D642">
            <v>4964</v>
          </cell>
          <cell r="E642" t="str">
            <v>Ecotecnia</v>
          </cell>
          <cell r="F642" t="str">
            <v>New energy</v>
          </cell>
          <cell r="G642" t="str">
            <v>Wind</v>
          </cell>
          <cell r="I642" t="str">
            <v>Spain</v>
          </cell>
          <cell r="J642" t="str">
            <v>ESP</v>
          </cell>
          <cell r="K642" t="str">
            <v>EU Europe</v>
          </cell>
          <cell r="L642" t="str">
            <v>EMEA</v>
          </cell>
          <cell r="M642">
            <v>39391.664583333331</v>
          </cell>
          <cell r="N642" t="str">
            <v>Completed</v>
          </cell>
          <cell r="O642" t="str">
            <v>Equipment Manufacturer</v>
          </cell>
          <cell r="P642">
            <v>506</v>
          </cell>
          <cell r="Q642">
            <v>0</v>
          </cell>
        </row>
        <row r="643">
          <cell r="A643" t="str">
            <v>MA</v>
          </cell>
          <cell r="B643">
            <v>1172</v>
          </cell>
          <cell r="C643">
            <v>1</v>
          </cell>
          <cell r="D643">
            <v>17033</v>
          </cell>
          <cell r="E643" t="str">
            <v>HCT Shaping Systems SA</v>
          </cell>
          <cell r="F643" t="str">
            <v>New energy</v>
          </cell>
          <cell r="G643" t="str">
            <v>Solar</v>
          </cell>
          <cell r="I643" t="str">
            <v>Switzerland</v>
          </cell>
          <cell r="J643" t="str">
            <v>CHE</v>
          </cell>
          <cell r="K643" t="str">
            <v>Non-EU Europe</v>
          </cell>
          <cell r="L643" t="str">
            <v>EMEA</v>
          </cell>
          <cell r="M643">
            <v>39259.75</v>
          </cell>
          <cell r="N643" t="str">
            <v>Completed</v>
          </cell>
          <cell r="O643" t="str">
            <v>Equipment Manufacturer</v>
          </cell>
          <cell r="P643">
            <v>475</v>
          </cell>
          <cell r="Q643">
            <v>0</v>
          </cell>
        </row>
        <row r="644">
          <cell r="A644" t="str">
            <v>MA</v>
          </cell>
          <cell r="B644">
            <v>1173</v>
          </cell>
          <cell r="C644">
            <v>1</v>
          </cell>
          <cell r="D644">
            <v>2177</v>
          </cell>
          <cell r="E644" t="str">
            <v>Enerwise Global Technologies Inc</v>
          </cell>
          <cell r="F644" t="str">
            <v>New energy</v>
          </cell>
          <cell r="G644" t="str">
            <v>Smart Distribution</v>
          </cell>
          <cell r="H644" t="str">
            <v>Pennsylvania</v>
          </cell>
          <cell r="I644" t="str">
            <v>United States</v>
          </cell>
          <cell r="J644" t="str">
            <v>USA</v>
          </cell>
          <cell r="K644" t="str">
            <v>North America &amp; Carribean</v>
          </cell>
          <cell r="L644" t="str">
            <v>AMER</v>
          </cell>
          <cell r="M644">
            <v>39286.74722222222</v>
          </cell>
          <cell r="N644" t="str">
            <v>Completed</v>
          </cell>
          <cell r="O644" t="str">
            <v>Service Company</v>
          </cell>
          <cell r="P644">
            <v>75.7</v>
          </cell>
          <cell r="Q644">
            <v>0</v>
          </cell>
        </row>
        <row r="645">
          <cell r="A645" t="str">
            <v>MA</v>
          </cell>
          <cell r="B645">
            <v>1174</v>
          </cell>
          <cell r="C645">
            <v>1</v>
          </cell>
          <cell r="D645">
            <v>13463</v>
          </cell>
          <cell r="E645" t="str">
            <v>Solar Depot Inc</v>
          </cell>
          <cell r="F645" t="str">
            <v>New energy</v>
          </cell>
          <cell r="G645" t="str">
            <v>Solar</v>
          </cell>
          <cell r="H645" t="str">
            <v>California</v>
          </cell>
          <cell r="I645" t="str">
            <v>United States</v>
          </cell>
          <cell r="J645" t="str">
            <v>USA</v>
          </cell>
          <cell r="K645" t="str">
            <v>North America &amp; Carribean</v>
          </cell>
          <cell r="L645" t="str">
            <v>AMER</v>
          </cell>
          <cell r="M645">
            <v>39261</v>
          </cell>
          <cell r="N645" t="str">
            <v>Completed</v>
          </cell>
          <cell r="O645" t="str">
            <v>Service Company</v>
          </cell>
          <cell r="P645">
            <v>0</v>
          </cell>
          <cell r="Q645">
            <v>0</v>
          </cell>
        </row>
        <row r="646">
          <cell r="A646" t="str">
            <v>MA</v>
          </cell>
          <cell r="B646">
            <v>1176</v>
          </cell>
          <cell r="C646">
            <v>1</v>
          </cell>
          <cell r="D646">
            <v>19509</v>
          </cell>
          <cell r="E646" t="str">
            <v>Solargiga Energy Holdings Limited</v>
          </cell>
          <cell r="F646" t="str">
            <v>New energy</v>
          </cell>
          <cell r="G646" t="str">
            <v>Solar</v>
          </cell>
          <cell r="I646" t="str">
            <v>China</v>
          </cell>
          <cell r="J646" t="str">
            <v>CHN</v>
          </cell>
          <cell r="K646" t="str">
            <v>Asia</v>
          </cell>
          <cell r="L646" t="str">
            <v>ASOC</v>
          </cell>
          <cell r="M646">
            <v>39300</v>
          </cell>
          <cell r="N646" t="str">
            <v>Completed</v>
          </cell>
          <cell r="O646" t="str">
            <v>Equipment Manufacturer</v>
          </cell>
          <cell r="P646">
            <v>11.8</v>
          </cell>
          <cell r="Q646">
            <v>0</v>
          </cell>
        </row>
        <row r="647">
          <cell r="A647" t="str">
            <v>MA</v>
          </cell>
          <cell r="B647">
            <v>1178</v>
          </cell>
          <cell r="C647">
            <v>1</v>
          </cell>
          <cell r="D647">
            <v>9368</v>
          </cell>
          <cell r="E647" t="str">
            <v>Renewable Fuel Supply Ltd (RFSL)</v>
          </cell>
          <cell r="F647" t="str">
            <v>New energy</v>
          </cell>
          <cell r="G647" t="str">
            <v>Biomass &amp; Waste</v>
          </cell>
          <cell r="I647" t="str">
            <v>United Kingdom</v>
          </cell>
          <cell r="J647" t="str">
            <v>GBR</v>
          </cell>
          <cell r="K647" t="str">
            <v>EU Europe</v>
          </cell>
          <cell r="L647" t="str">
            <v>EMEA</v>
          </cell>
          <cell r="M647">
            <v>39266.477777777778</v>
          </cell>
          <cell r="N647" t="str">
            <v>Completed</v>
          </cell>
          <cell r="O647" t="str">
            <v>Service Company</v>
          </cell>
          <cell r="P647">
            <v>0</v>
          </cell>
          <cell r="Q647">
            <v>0</v>
          </cell>
        </row>
        <row r="648">
          <cell r="A648" t="str">
            <v>MA</v>
          </cell>
          <cell r="B648">
            <v>1179</v>
          </cell>
          <cell r="C648">
            <v>1</v>
          </cell>
          <cell r="D648">
            <v>19538</v>
          </cell>
          <cell r="E648" t="str">
            <v>SLS Power Industries Ltd</v>
          </cell>
          <cell r="F648" t="str">
            <v>New energy</v>
          </cell>
          <cell r="G648" t="str">
            <v>Mini-Hydro</v>
          </cell>
          <cell r="H648" t="str">
            <v>Karnataka State</v>
          </cell>
          <cell r="I648" t="str">
            <v>India</v>
          </cell>
          <cell r="J648" t="str">
            <v>IND</v>
          </cell>
          <cell r="K648" t="str">
            <v>Asia</v>
          </cell>
          <cell r="L648" t="str">
            <v>ASOC</v>
          </cell>
          <cell r="M648">
            <v>39268</v>
          </cell>
          <cell r="N648" t="str">
            <v>Announced/filed</v>
          </cell>
          <cell r="O648" t="str">
            <v>Developer</v>
          </cell>
          <cell r="P648">
            <v>20</v>
          </cell>
          <cell r="Q648">
            <v>0</v>
          </cell>
        </row>
        <row r="649">
          <cell r="A649" t="str">
            <v>MA</v>
          </cell>
          <cell r="B649">
            <v>1180</v>
          </cell>
          <cell r="C649">
            <v>1</v>
          </cell>
          <cell r="D649">
            <v>19560</v>
          </cell>
          <cell r="E649" t="str">
            <v>Icon Drilling Pty Ltd</v>
          </cell>
          <cell r="F649" t="str">
            <v>New energy</v>
          </cell>
          <cell r="G649" t="str">
            <v>Biofuels</v>
          </cell>
          <cell r="H649" t="str">
            <v>Queensland</v>
          </cell>
          <cell r="I649" t="str">
            <v>Portugal</v>
          </cell>
          <cell r="J649" t="str">
            <v>PRT</v>
          </cell>
          <cell r="K649" t="str">
            <v>EU Europe</v>
          </cell>
          <cell r="L649" t="str">
            <v>EMEA</v>
          </cell>
          <cell r="M649">
            <v>39216</v>
          </cell>
          <cell r="N649" t="str">
            <v>Announced/filed</v>
          </cell>
        </row>
        <row r="650">
          <cell r="A650" t="str">
            <v>MA</v>
          </cell>
          <cell r="B650">
            <v>1181</v>
          </cell>
          <cell r="C650">
            <v>1</v>
          </cell>
          <cell r="D650">
            <v>19564</v>
          </cell>
          <cell r="E650" t="str">
            <v>SolarMorph Pte Ltd</v>
          </cell>
          <cell r="F650" t="str">
            <v>New energy</v>
          </cell>
          <cell r="G650" t="str">
            <v>Solar</v>
          </cell>
          <cell r="I650" t="str">
            <v>Singapore</v>
          </cell>
          <cell r="J650" t="str">
            <v>SGP</v>
          </cell>
          <cell r="K650" t="str">
            <v>Asia</v>
          </cell>
          <cell r="L650" t="str">
            <v>ASOC</v>
          </cell>
          <cell r="M650">
            <v>39268.698611111111</v>
          </cell>
          <cell r="N650" t="str">
            <v>Postponed/cancelled</v>
          </cell>
          <cell r="O650" t="str">
            <v>Equipment Manufacturer</v>
          </cell>
          <cell r="P650">
            <v>10.199999999999999</v>
          </cell>
          <cell r="Q650">
            <v>0</v>
          </cell>
        </row>
        <row r="651">
          <cell r="A651" t="str">
            <v>MA</v>
          </cell>
          <cell r="B651">
            <v>1182</v>
          </cell>
          <cell r="C651">
            <v>1</v>
          </cell>
          <cell r="D651">
            <v>19588</v>
          </cell>
          <cell r="E651" t="str">
            <v>Yinhe Avantis Wind Power Co Ltd (formerly known as Avantis Yinhe Wind Power Co Ltd )</v>
          </cell>
          <cell r="F651" t="str">
            <v>New energy</v>
          </cell>
          <cell r="G651" t="str">
            <v>Wind</v>
          </cell>
          <cell r="H651" t="str">
            <v>Guangxi  Autonomous Region</v>
          </cell>
          <cell r="I651" t="str">
            <v>China</v>
          </cell>
          <cell r="J651" t="str">
            <v>CHN</v>
          </cell>
          <cell r="K651" t="str">
            <v>Asia</v>
          </cell>
          <cell r="L651" t="str">
            <v>ASOC</v>
          </cell>
          <cell r="M651">
            <v>39272.795138888891</v>
          </cell>
          <cell r="N651" t="str">
            <v>Completed</v>
          </cell>
          <cell r="O651" t="str">
            <v>Equipment Manufacturer</v>
          </cell>
          <cell r="P651">
            <v>7.3</v>
          </cell>
          <cell r="Q651">
            <v>0</v>
          </cell>
        </row>
        <row r="652">
          <cell r="A652" t="str">
            <v>MA</v>
          </cell>
          <cell r="B652">
            <v>1184</v>
          </cell>
          <cell r="C652">
            <v>1</v>
          </cell>
          <cell r="D652">
            <v>15846</v>
          </cell>
          <cell r="E652" t="str">
            <v>Stelzenberger Metallbau GmbH</v>
          </cell>
          <cell r="F652" t="str">
            <v>New energy</v>
          </cell>
          <cell r="G652" t="str">
            <v>Biomass &amp; Waste</v>
          </cell>
          <cell r="H652" t="str">
            <v>Bavaria</v>
          </cell>
          <cell r="I652" t="str">
            <v>Germany</v>
          </cell>
          <cell r="J652" t="str">
            <v>DEU</v>
          </cell>
          <cell r="K652" t="str">
            <v>EU Europe</v>
          </cell>
          <cell r="L652" t="str">
            <v>EMEA</v>
          </cell>
          <cell r="M652">
            <v>39273</v>
          </cell>
          <cell r="N652" t="str">
            <v>Completed</v>
          </cell>
          <cell r="O652" t="str">
            <v>Equipment Manufacturer</v>
          </cell>
          <cell r="P652">
            <v>5</v>
          </cell>
          <cell r="Q652">
            <v>0</v>
          </cell>
        </row>
        <row r="653">
          <cell r="A653" t="str">
            <v>MA</v>
          </cell>
          <cell r="B653">
            <v>1186</v>
          </cell>
          <cell r="C653">
            <v>1</v>
          </cell>
          <cell r="D653">
            <v>19660</v>
          </cell>
          <cell r="E653" t="str">
            <v>Minco</v>
          </cell>
          <cell r="F653" t="str">
            <v>New energy</v>
          </cell>
          <cell r="G653" t="str">
            <v>Solar</v>
          </cell>
          <cell r="H653" t="str">
            <v>Missouri</v>
          </cell>
          <cell r="I653" t="str">
            <v>United States</v>
          </cell>
          <cell r="J653" t="str">
            <v>USA</v>
          </cell>
          <cell r="K653" t="str">
            <v>North America &amp; Carribean</v>
          </cell>
          <cell r="L653" t="str">
            <v>AMER</v>
          </cell>
          <cell r="M653">
            <v>39274.445138888892</v>
          </cell>
          <cell r="N653" t="str">
            <v>Completed</v>
          </cell>
          <cell r="O653" t="str">
            <v>Equipment Manufacturer</v>
          </cell>
          <cell r="P653">
            <v>27.5</v>
          </cell>
          <cell r="Q653">
            <v>0</v>
          </cell>
        </row>
        <row r="654">
          <cell r="A654" t="str">
            <v>MA</v>
          </cell>
          <cell r="B654">
            <v>1187</v>
          </cell>
          <cell r="C654">
            <v>1</v>
          </cell>
          <cell r="D654">
            <v>19694</v>
          </cell>
          <cell r="E654" t="str">
            <v>Southwest Photovoltaic Systems Inc</v>
          </cell>
          <cell r="F654" t="str">
            <v>New energy</v>
          </cell>
          <cell r="G654" t="str">
            <v>Solar</v>
          </cell>
          <cell r="H654" t="str">
            <v>Texas</v>
          </cell>
          <cell r="I654" t="str">
            <v>United States</v>
          </cell>
          <cell r="J654" t="str">
            <v>USA</v>
          </cell>
          <cell r="K654" t="str">
            <v>North America &amp; Carribean</v>
          </cell>
          <cell r="L654" t="str">
            <v>AMER</v>
          </cell>
          <cell r="M654">
            <v>39216</v>
          </cell>
          <cell r="N654" t="str">
            <v>Completed</v>
          </cell>
          <cell r="O654" t="str">
            <v>Service Company</v>
          </cell>
          <cell r="P654">
            <v>0</v>
          </cell>
          <cell r="Q654">
            <v>0</v>
          </cell>
        </row>
        <row r="655">
          <cell r="A655" t="str">
            <v>MA</v>
          </cell>
          <cell r="B655">
            <v>1188</v>
          </cell>
          <cell r="C655">
            <v>1</v>
          </cell>
          <cell r="D655">
            <v>19683</v>
          </cell>
          <cell r="E655" t="str">
            <v>Ristma AG</v>
          </cell>
          <cell r="F655" t="str">
            <v>New energy</v>
          </cell>
          <cell r="G655" t="str">
            <v>Power Storage</v>
          </cell>
          <cell r="I655" t="str">
            <v>Switzerland</v>
          </cell>
          <cell r="J655" t="str">
            <v>CHE</v>
          </cell>
          <cell r="K655" t="str">
            <v>Non-EU Europe</v>
          </cell>
          <cell r="L655" t="str">
            <v>EMEA</v>
          </cell>
          <cell r="M655">
            <v>39275.688888888886</v>
          </cell>
          <cell r="N655" t="str">
            <v>Announced/filed</v>
          </cell>
          <cell r="P655">
            <v>10.4</v>
          </cell>
        </row>
        <row r="656">
          <cell r="A656" t="str">
            <v>MA</v>
          </cell>
          <cell r="B656">
            <v>1189</v>
          </cell>
          <cell r="C656">
            <v>1</v>
          </cell>
          <cell r="D656">
            <v>19731</v>
          </cell>
          <cell r="E656" t="str">
            <v>Re-Gen</v>
          </cell>
          <cell r="F656" t="str">
            <v>New energy</v>
          </cell>
          <cell r="G656" t="str">
            <v>Biomass &amp; Waste</v>
          </cell>
          <cell r="I656" t="str">
            <v>United Kingdom</v>
          </cell>
          <cell r="J656" t="str">
            <v>GBR</v>
          </cell>
          <cell r="K656" t="str">
            <v>EU Europe</v>
          </cell>
          <cell r="L656" t="str">
            <v>EMEA</v>
          </cell>
          <cell r="M656">
            <v>39113.622916666667</v>
          </cell>
          <cell r="N656" t="str">
            <v>Completed</v>
          </cell>
          <cell r="O656" t="str">
            <v>Power Generator</v>
          </cell>
          <cell r="P656">
            <v>157</v>
          </cell>
          <cell r="Q656">
            <v>0</v>
          </cell>
        </row>
        <row r="657">
          <cell r="A657" t="str">
            <v>MA</v>
          </cell>
          <cell r="B657">
            <v>1190</v>
          </cell>
          <cell r="C657">
            <v>1</v>
          </cell>
          <cell r="D657">
            <v>19733</v>
          </cell>
          <cell r="E657" t="str">
            <v>Corona Solar</v>
          </cell>
          <cell r="F657" t="str">
            <v>New energy</v>
          </cell>
          <cell r="G657" t="str">
            <v>Solar</v>
          </cell>
          <cell r="I657" t="str">
            <v>Germany</v>
          </cell>
          <cell r="J657" t="str">
            <v>DEU</v>
          </cell>
          <cell r="K657" t="str">
            <v>EU Europe</v>
          </cell>
          <cell r="L657" t="str">
            <v>EMEA</v>
          </cell>
          <cell r="M657">
            <v>39276</v>
          </cell>
          <cell r="N657" t="str">
            <v>Completed</v>
          </cell>
          <cell r="O657" t="str">
            <v>Equipment Manufacturer</v>
          </cell>
          <cell r="P657">
            <v>0</v>
          </cell>
          <cell r="Q657">
            <v>0</v>
          </cell>
        </row>
        <row r="658">
          <cell r="A658" t="str">
            <v>MA</v>
          </cell>
          <cell r="B658">
            <v>1191</v>
          </cell>
          <cell r="C658">
            <v>1</v>
          </cell>
          <cell r="D658">
            <v>19685</v>
          </cell>
          <cell r="E658" t="str">
            <v>Biodiesel International Corporation</v>
          </cell>
          <cell r="F658" t="str">
            <v>New energy</v>
          </cell>
          <cell r="G658" t="str">
            <v>Biofuels</v>
          </cell>
          <cell r="H658" t="str">
            <v>Texas</v>
          </cell>
          <cell r="I658" t="str">
            <v>United States</v>
          </cell>
          <cell r="J658" t="str">
            <v>USA</v>
          </cell>
          <cell r="K658" t="str">
            <v>North America &amp; Carribean</v>
          </cell>
          <cell r="L658" t="str">
            <v>AMER</v>
          </cell>
          <cell r="M658">
            <v>39280.729861111111</v>
          </cell>
          <cell r="N658" t="str">
            <v>Announced/filed</v>
          </cell>
        </row>
        <row r="659">
          <cell r="A659" t="str">
            <v>MA</v>
          </cell>
          <cell r="B659">
            <v>1192</v>
          </cell>
          <cell r="C659">
            <v>1</v>
          </cell>
          <cell r="D659">
            <v>4756</v>
          </cell>
          <cell r="E659" t="str">
            <v>VAWT Industries Inc</v>
          </cell>
          <cell r="F659" t="str">
            <v>New energy</v>
          </cell>
          <cell r="G659" t="str">
            <v>Wind</v>
          </cell>
          <cell r="H659" t="str">
            <v>Nevada</v>
          </cell>
          <cell r="I659" t="str">
            <v>United States</v>
          </cell>
          <cell r="J659" t="str">
            <v>USA</v>
          </cell>
          <cell r="K659" t="str">
            <v>North America &amp; Carribean</v>
          </cell>
          <cell r="L659" t="str">
            <v>AMER</v>
          </cell>
          <cell r="M659">
            <v>39281.71875</v>
          </cell>
          <cell r="N659" t="str">
            <v>Announced/filed</v>
          </cell>
          <cell r="O659" t="str">
            <v>Technology Developer</v>
          </cell>
          <cell r="P659">
            <v>0</v>
          </cell>
          <cell r="Q659">
            <v>0</v>
          </cell>
        </row>
        <row r="660">
          <cell r="A660" t="str">
            <v>MA</v>
          </cell>
          <cell r="B660">
            <v>1193</v>
          </cell>
          <cell r="C660">
            <v>1</v>
          </cell>
          <cell r="D660">
            <v>18908</v>
          </cell>
          <cell r="E660" t="str">
            <v>Magwind LLC</v>
          </cell>
          <cell r="F660" t="str">
            <v>New energy</v>
          </cell>
          <cell r="G660" t="str">
            <v>Wind</v>
          </cell>
          <cell r="H660" t="str">
            <v>Texas</v>
          </cell>
          <cell r="I660" t="str">
            <v>United States</v>
          </cell>
          <cell r="J660" t="str">
            <v>USA</v>
          </cell>
          <cell r="K660" t="str">
            <v>North America &amp; Carribean</v>
          </cell>
          <cell r="L660" t="str">
            <v>AMER</v>
          </cell>
          <cell r="M660">
            <v>39281.734027777777</v>
          </cell>
          <cell r="N660" t="str">
            <v>Announced/filed</v>
          </cell>
          <cell r="O660" t="str">
            <v>Technology Developer</v>
          </cell>
          <cell r="P660">
            <v>0</v>
          </cell>
          <cell r="Q660">
            <v>0</v>
          </cell>
        </row>
        <row r="661">
          <cell r="A661" t="str">
            <v>MA</v>
          </cell>
          <cell r="B661">
            <v>1194</v>
          </cell>
          <cell r="C661">
            <v>1</v>
          </cell>
          <cell r="D661">
            <v>19767</v>
          </cell>
          <cell r="E661" t="str">
            <v>Belval SA</v>
          </cell>
          <cell r="F661" t="str">
            <v>New energy</v>
          </cell>
          <cell r="G661" t="str">
            <v>Solar</v>
          </cell>
          <cell r="I661" t="str">
            <v>Switzerland</v>
          </cell>
          <cell r="J661" t="str">
            <v>CHE</v>
          </cell>
          <cell r="K661" t="str">
            <v>Non-EU Europe</v>
          </cell>
          <cell r="L661" t="str">
            <v>EMEA</v>
          </cell>
          <cell r="M661">
            <v>39280.755555555559</v>
          </cell>
          <cell r="N661" t="str">
            <v>Completed</v>
          </cell>
          <cell r="O661" t="str">
            <v>Equipment Manufacturer</v>
          </cell>
          <cell r="P661">
            <v>0.89</v>
          </cell>
          <cell r="Q661">
            <v>0</v>
          </cell>
        </row>
        <row r="662">
          <cell r="A662" t="str">
            <v>MA</v>
          </cell>
          <cell r="B662">
            <v>1195</v>
          </cell>
          <cell r="C662">
            <v>1</v>
          </cell>
          <cell r="D662">
            <v>9929</v>
          </cell>
          <cell r="E662" t="str">
            <v>Delta-T Corporation</v>
          </cell>
          <cell r="F662" t="str">
            <v>New energy</v>
          </cell>
          <cell r="G662" t="str">
            <v>Biofuels</v>
          </cell>
          <cell r="H662" t="str">
            <v>Virginia</v>
          </cell>
          <cell r="I662" t="str">
            <v>United States</v>
          </cell>
          <cell r="J662" t="str">
            <v>USA</v>
          </cell>
          <cell r="K662" t="str">
            <v>North America &amp; Carribean</v>
          </cell>
          <cell r="L662" t="str">
            <v>AMER</v>
          </cell>
          <cell r="M662">
            <v>39317</v>
          </cell>
          <cell r="N662" t="str">
            <v>Completed</v>
          </cell>
          <cell r="O662" t="str">
            <v>Service Company</v>
          </cell>
          <cell r="P662">
            <v>120</v>
          </cell>
        </row>
        <row r="663">
          <cell r="A663" t="str">
            <v>MA</v>
          </cell>
          <cell r="B663">
            <v>1196</v>
          </cell>
          <cell r="C663">
            <v>1</v>
          </cell>
          <cell r="D663">
            <v>19798</v>
          </cell>
          <cell r="E663" t="str">
            <v>Independent Power Corp</v>
          </cell>
          <cell r="F663" t="str">
            <v>New energy</v>
          </cell>
          <cell r="G663" t="str">
            <v>Wind</v>
          </cell>
          <cell r="H663" t="str">
            <v>Ontario</v>
          </cell>
          <cell r="I663" t="str">
            <v>Canada</v>
          </cell>
          <cell r="J663" t="str">
            <v>CAN</v>
          </cell>
          <cell r="K663" t="str">
            <v>North America &amp; Carribean</v>
          </cell>
          <cell r="L663" t="str">
            <v>AMER</v>
          </cell>
          <cell r="M663">
            <v>39272.731944444444</v>
          </cell>
          <cell r="N663" t="str">
            <v>Completed</v>
          </cell>
          <cell r="O663" t="str">
            <v>Developer</v>
          </cell>
          <cell r="P663">
            <v>0</v>
          </cell>
          <cell r="Q663">
            <v>0</v>
          </cell>
        </row>
        <row r="664">
          <cell r="A664" t="str">
            <v>MA</v>
          </cell>
          <cell r="B664">
            <v>1197</v>
          </cell>
          <cell r="C664">
            <v>1</v>
          </cell>
          <cell r="D664">
            <v>13206</v>
          </cell>
          <cell r="E664" t="str">
            <v>TIR Systems</v>
          </cell>
          <cell r="F664" t="str">
            <v>New energy</v>
          </cell>
          <cell r="G664" t="str">
            <v>Efficiency: Demand Side</v>
          </cell>
          <cell r="H664" t="str">
            <v>British Columbia</v>
          </cell>
          <cell r="I664" t="str">
            <v>Canada</v>
          </cell>
          <cell r="J664" t="str">
            <v>CAN</v>
          </cell>
          <cell r="K664" t="str">
            <v>North America &amp; Carribean</v>
          </cell>
          <cell r="L664" t="str">
            <v>AMER</v>
          </cell>
          <cell r="M664">
            <v>39241.42083333333</v>
          </cell>
          <cell r="N664" t="str">
            <v>Completed</v>
          </cell>
          <cell r="O664" t="str">
            <v>Equipment Manufacturer</v>
          </cell>
          <cell r="P664">
            <v>70.8</v>
          </cell>
          <cell r="Q664">
            <v>0</v>
          </cell>
        </row>
        <row r="665">
          <cell r="A665" t="str">
            <v>MA</v>
          </cell>
          <cell r="B665">
            <v>1198</v>
          </cell>
          <cell r="C665">
            <v>1</v>
          </cell>
          <cell r="D665">
            <v>19861</v>
          </cell>
          <cell r="E665" t="str">
            <v>BioCatalytics</v>
          </cell>
          <cell r="F665" t="str">
            <v>New energy</v>
          </cell>
          <cell r="G665" t="str">
            <v>Biofuels</v>
          </cell>
          <cell r="H665" t="str">
            <v>California</v>
          </cell>
          <cell r="I665" t="str">
            <v>United States</v>
          </cell>
          <cell r="J665" t="str">
            <v>USA</v>
          </cell>
          <cell r="K665" t="str">
            <v>North America &amp; Carribean</v>
          </cell>
          <cell r="L665" t="str">
            <v>AMER</v>
          </cell>
          <cell r="M665">
            <v>39283.597916666666</v>
          </cell>
          <cell r="N665" t="str">
            <v>Completed</v>
          </cell>
          <cell r="O665" t="str">
            <v>Technology Developer</v>
          </cell>
          <cell r="P665">
            <v>0</v>
          </cell>
          <cell r="Q665">
            <v>0</v>
          </cell>
        </row>
        <row r="666">
          <cell r="A666" t="str">
            <v>MA</v>
          </cell>
          <cell r="B666">
            <v>1199</v>
          </cell>
          <cell r="C666">
            <v>1</v>
          </cell>
          <cell r="D666">
            <v>19855</v>
          </cell>
          <cell r="E666" t="str">
            <v>Evroenergiaki</v>
          </cell>
          <cell r="F666" t="str">
            <v>Partially new energy</v>
          </cell>
          <cell r="G666" t="str">
            <v>Wind</v>
          </cell>
          <cell r="I666" t="str">
            <v>Greece</v>
          </cell>
          <cell r="J666" t="str">
            <v>GRC</v>
          </cell>
          <cell r="K666" t="str">
            <v>EU Europe</v>
          </cell>
          <cell r="L666" t="str">
            <v>EMEA</v>
          </cell>
          <cell r="M666">
            <v>39218.691666666666</v>
          </cell>
          <cell r="N666" t="str">
            <v>Postponed/cancelled</v>
          </cell>
          <cell r="O666" t="str">
            <v>Developer</v>
          </cell>
          <cell r="P666">
            <v>22.1</v>
          </cell>
          <cell r="Q666">
            <v>0</v>
          </cell>
        </row>
        <row r="667">
          <cell r="A667" t="str">
            <v>MA</v>
          </cell>
          <cell r="B667">
            <v>1200</v>
          </cell>
          <cell r="C667">
            <v>1</v>
          </cell>
          <cell r="D667">
            <v>19893</v>
          </cell>
          <cell r="E667" t="str">
            <v>Appalachian Oil Company</v>
          </cell>
          <cell r="F667" t="str">
            <v>Non-core</v>
          </cell>
          <cell r="G667" t="str">
            <v>Biofuels</v>
          </cell>
          <cell r="H667" t="str">
            <v>Tennessee</v>
          </cell>
          <cell r="I667" t="str">
            <v>United States</v>
          </cell>
          <cell r="J667" t="str">
            <v>USA</v>
          </cell>
          <cell r="K667" t="str">
            <v>North America &amp; Carribean</v>
          </cell>
          <cell r="L667" t="str">
            <v>AMER</v>
          </cell>
          <cell r="M667">
            <v>39288.656944444447</v>
          </cell>
          <cell r="N667" t="str">
            <v>Announced/filed</v>
          </cell>
          <cell r="P667">
            <v>400</v>
          </cell>
        </row>
        <row r="668">
          <cell r="A668" t="str">
            <v>MA</v>
          </cell>
          <cell r="B668">
            <v>1201</v>
          </cell>
          <cell r="C668">
            <v>1</v>
          </cell>
          <cell r="D668">
            <v>887</v>
          </cell>
          <cell r="E668" t="str">
            <v>Vista International Technologies Inc (formerly Nathaniel Energy Corp)</v>
          </cell>
          <cell r="F668" t="str">
            <v>New energy</v>
          </cell>
          <cell r="G668" t="str">
            <v>Biomass &amp; Waste</v>
          </cell>
          <cell r="H668" t="str">
            <v>Colorado</v>
          </cell>
          <cell r="I668" t="str">
            <v>United States</v>
          </cell>
          <cell r="J668" t="str">
            <v>USA</v>
          </cell>
          <cell r="K668" t="str">
            <v>North America &amp; Carribean</v>
          </cell>
          <cell r="L668" t="str">
            <v>AMER</v>
          </cell>
          <cell r="M668">
            <v>39287.642361111109</v>
          </cell>
          <cell r="N668" t="str">
            <v>Announced/filed</v>
          </cell>
        </row>
        <row r="669">
          <cell r="A669" t="str">
            <v>MA</v>
          </cell>
          <cell r="B669">
            <v>1202</v>
          </cell>
          <cell r="C669">
            <v>1</v>
          </cell>
          <cell r="D669">
            <v>2211</v>
          </cell>
          <cell r="E669" t="str">
            <v>Ventus Energy Inc</v>
          </cell>
          <cell r="F669" t="str">
            <v>New energy</v>
          </cell>
          <cell r="G669" t="str">
            <v>Wind</v>
          </cell>
          <cell r="H669" t="str">
            <v>Ontario</v>
          </cell>
          <cell r="I669" t="str">
            <v>Canada</v>
          </cell>
          <cell r="J669" t="str">
            <v>CAN</v>
          </cell>
          <cell r="K669" t="str">
            <v>North America &amp; Carribean</v>
          </cell>
          <cell r="L669" t="str">
            <v>AMER</v>
          </cell>
          <cell r="M669">
            <v>39288</v>
          </cell>
          <cell r="N669" t="str">
            <v>Announced/filed</v>
          </cell>
          <cell r="O669" t="str">
            <v>Developer</v>
          </cell>
          <cell r="P669">
            <v>119</v>
          </cell>
          <cell r="Q669">
            <v>0</v>
          </cell>
        </row>
        <row r="670">
          <cell r="A670" t="str">
            <v>MA</v>
          </cell>
          <cell r="B670">
            <v>1203</v>
          </cell>
          <cell r="C670">
            <v>1</v>
          </cell>
          <cell r="D670">
            <v>19967</v>
          </cell>
          <cell r="E670" t="str">
            <v>KBK Chem-Engineering Pvt Ltd</v>
          </cell>
          <cell r="F670" t="str">
            <v>New energy</v>
          </cell>
          <cell r="G670" t="str">
            <v>Services &amp; Support (Clean Energy)</v>
          </cell>
          <cell r="H670" t="str">
            <v>Maharashtra State</v>
          </cell>
          <cell r="I670" t="str">
            <v>India</v>
          </cell>
          <cell r="J670" t="str">
            <v>IND</v>
          </cell>
          <cell r="K670" t="str">
            <v>Asia</v>
          </cell>
          <cell r="L670" t="str">
            <v>ASOC</v>
          </cell>
          <cell r="M670">
            <v>39293.663194444445</v>
          </cell>
          <cell r="N670" t="str">
            <v>Completed</v>
          </cell>
          <cell r="O670" t="str">
            <v>Service Company</v>
          </cell>
          <cell r="P670">
            <v>9.1</v>
          </cell>
          <cell r="Q670">
            <v>0</v>
          </cell>
        </row>
        <row r="671">
          <cell r="A671" t="str">
            <v>MA</v>
          </cell>
          <cell r="B671">
            <v>1204</v>
          </cell>
          <cell r="C671">
            <v>1</v>
          </cell>
          <cell r="D671">
            <v>19993</v>
          </cell>
          <cell r="E671" t="str">
            <v>Fasco Mills Company</v>
          </cell>
          <cell r="F671" t="str">
            <v>New energy</v>
          </cell>
          <cell r="G671" t="str">
            <v>Biofuels</v>
          </cell>
          <cell r="H671" t="str">
            <v>Illinois</v>
          </cell>
          <cell r="I671" t="str">
            <v>United States</v>
          </cell>
          <cell r="J671" t="str">
            <v>USA</v>
          </cell>
          <cell r="K671" t="str">
            <v>North America &amp; Carribean</v>
          </cell>
          <cell r="L671" t="str">
            <v>AMER</v>
          </cell>
          <cell r="M671">
            <v>39294</v>
          </cell>
          <cell r="N671" t="str">
            <v>Announced/filed</v>
          </cell>
        </row>
        <row r="672">
          <cell r="A672" t="str">
            <v>MA</v>
          </cell>
          <cell r="B672">
            <v>1205</v>
          </cell>
          <cell r="C672">
            <v>1</v>
          </cell>
          <cell r="D672">
            <v>20024</v>
          </cell>
          <cell r="E672" t="str">
            <v>InSpira Sun Centered Engineering</v>
          </cell>
          <cell r="F672" t="str">
            <v>New energy</v>
          </cell>
          <cell r="G672" t="str">
            <v>Solar</v>
          </cell>
          <cell r="I672" t="str">
            <v>Spain</v>
          </cell>
          <cell r="J672" t="str">
            <v>ESP</v>
          </cell>
          <cell r="K672" t="str">
            <v>EU Europe</v>
          </cell>
          <cell r="L672" t="str">
            <v>EMEA</v>
          </cell>
          <cell r="M672">
            <v>39295</v>
          </cell>
          <cell r="N672" t="str">
            <v>Completed</v>
          </cell>
          <cell r="O672" t="str">
            <v>Service Company</v>
          </cell>
          <cell r="P672">
            <v>0</v>
          </cell>
          <cell r="Q672">
            <v>0</v>
          </cell>
        </row>
        <row r="673">
          <cell r="A673" t="str">
            <v>MA</v>
          </cell>
          <cell r="B673">
            <v>1206</v>
          </cell>
          <cell r="C673">
            <v>1</v>
          </cell>
          <cell r="D673">
            <v>8748</v>
          </cell>
          <cell r="E673" t="str">
            <v>Capital Energy Offshore</v>
          </cell>
          <cell r="F673" t="str">
            <v>New energy</v>
          </cell>
          <cell r="G673" t="str">
            <v>Wind</v>
          </cell>
          <cell r="I673" t="str">
            <v>Spain</v>
          </cell>
          <cell r="J673" t="str">
            <v>ESP</v>
          </cell>
          <cell r="K673" t="str">
            <v>EU Europe</v>
          </cell>
          <cell r="L673" t="str">
            <v>EMEA</v>
          </cell>
          <cell r="M673">
            <v>39296</v>
          </cell>
          <cell r="N673" t="str">
            <v>Completed</v>
          </cell>
          <cell r="O673" t="str">
            <v>Developer</v>
          </cell>
          <cell r="P673">
            <v>0</v>
          </cell>
          <cell r="Q673">
            <v>0</v>
          </cell>
        </row>
        <row r="674">
          <cell r="A674" t="str">
            <v>MA</v>
          </cell>
          <cell r="B674">
            <v>1207</v>
          </cell>
          <cell r="C674">
            <v>1</v>
          </cell>
          <cell r="D674">
            <v>20037</v>
          </cell>
          <cell r="E674" t="str">
            <v>Bio-energia</v>
          </cell>
          <cell r="F674" t="str">
            <v>New energy</v>
          </cell>
          <cell r="G674" t="str">
            <v>Biomass &amp; Waste</v>
          </cell>
          <cell r="I674" t="str">
            <v>Poland</v>
          </cell>
          <cell r="J674" t="str">
            <v>POL</v>
          </cell>
          <cell r="K674" t="str">
            <v>EU Europe</v>
          </cell>
          <cell r="L674" t="str">
            <v>EMEA</v>
          </cell>
          <cell r="M674">
            <v>39296</v>
          </cell>
          <cell r="N674" t="str">
            <v>Completed</v>
          </cell>
          <cell r="O674" t="str">
            <v>Developer</v>
          </cell>
          <cell r="P674">
            <v>1.08</v>
          </cell>
          <cell r="Q674">
            <v>0</v>
          </cell>
        </row>
        <row r="675">
          <cell r="A675" t="str">
            <v>MA</v>
          </cell>
          <cell r="B675">
            <v>1208</v>
          </cell>
          <cell r="C675">
            <v>1</v>
          </cell>
          <cell r="D675">
            <v>20038</v>
          </cell>
          <cell r="E675" t="str">
            <v>Jiangsu Yangguang Solar Technology Co Ltd</v>
          </cell>
          <cell r="F675" t="str">
            <v>New energy</v>
          </cell>
          <cell r="G675" t="str">
            <v>Solar</v>
          </cell>
          <cell r="I675" t="str">
            <v>China</v>
          </cell>
          <cell r="J675" t="str">
            <v>CHN</v>
          </cell>
          <cell r="K675" t="str">
            <v>Asia</v>
          </cell>
          <cell r="L675" t="str">
            <v>ASOC</v>
          </cell>
          <cell r="M675">
            <v>39295</v>
          </cell>
          <cell r="N675" t="str">
            <v>Completed</v>
          </cell>
          <cell r="O675" t="str">
            <v>Equipment Manufacturer</v>
          </cell>
          <cell r="P675">
            <v>8</v>
          </cell>
          <cell r="Q675">
            <v>0</v>
          </cell>
        </row>
        <row r="676">
          <cell r="A676" t="str">
            <v>MA</v>
          </cell>
          <cell r="B676">
            <v>1209</v>
          </cell>
          <cell r="C676">
            <v>1</v>
          </cell>
          <cell r="D676">
            <v>19988</v>
          </cell>
          <cell r="E676" t="str">
            <v>Local Power Inc</v>
          </cell>
          <cell r="F676" t="str">
            <v>New energy</v>
          </cell>
          <cell r="G676" t="str">
            <v>Efficiency: Demand Side</v>
          </cell>
          <cell r="H676" t="str">
            <v>California</v>
          </cell>
          <cell r="I676" t="str">
            <v>United States</v>
          </cell>
          <cell r="J676" t="str">
            <v>USA</v>
          </cell>
          <cell r="K676" t="str">
            <v>North America &amp; Carribean</v>
          </cell>
          <cell r="L676" t="str">
            <v>AMER</v>
          </cell>
          <cell r="M676">
            <v>39294</v>
          </cell>
          <cell r="N676" t="str">
            <v>Completed</v>
          </cell>
          <cell r="O676" t="str">
            <v>Service Company</v>
          </cell>
          <cell r="P676">
            <v>0</v>
          </cell>
          <cell r="Q676">
            <v>0</v>
          </cell>
        </row>
        <row r="677">
          <cell r="A677" t="str">
            <v>MA</v>
          </cell>
          <cell r="B677">
            <v>1210</v>
          </cell>
          <cell r="C677">
            <v>1</v>
          </cell>
          <cell r="D677">
            <v>20045</v>
          </cell>
          <cell r="E677" t="str">
            <v>Energem Renewable Energy Limited</v>
          </cell>
          <cell r="F677" t="str">
            <v>New energy</v>
          </cell>
          <cell r="G677" t="str">
            <v>Biofuels</v>
          </cell>
          <cell r="I677" t="str">
            <v>Mozambique</v>
          </cell>
          <cell r="J677" t="str">
            <v>MOZ</v>
          </cell>
          <cell r="K677" t="str">
            <v>Africa (exc N Africa)</v>
          </cell>
          <cell r="L677" t="str">
            <v>EMEA</v>
          </cell>
          <cell r="M677">
            <v>39296</v>
          </cell>
          <cell r="N677" t="str">
            <v>Completed</v>
          </cell>
          <cell r="O677" t="str">
            <v>Other</v>
          </cell>
          <cell r="P677">
            <v>5.5</v>
          </cell>
          <cell r="Q677">
            <v>0</v>
          </cell>
        </row>
        <row r="678">
          <cell r="A678" t="str">
            <v>MA</v>
          </cell>
          <cell r="B678">
            <v>1211</v>
          </cell>
          <cell r="C678">
            <v>1</v>
          </cell>
          <cell r="D678">
            <v>9169</v>
          </cell>
          <cell r="E678" t="str">
            <v>Stangl Semiconductor Equipment AG</v>
          </cell>
          <cell r="F678" t="str">
            <v>New energy</v>
          </cell>
          <cell r="G678" t="str">
            <v>Solar</v>
          </cell>
          <cell r="I678" t="str">
            <v>Germany</v>
          </cell>
          <cell r="J678" t="str">
            <v>DEU</v>
          </cell>
          <cell r="K678" t="str">
            <v>EU Europe</v>
          </cell>
          <cell r="L678" t="str">
            <v>EMEA</v>
          </cell>
          <cell r="M678">
            <v>39295</v>
          </cell>
          <cell r="N678" t="str">
            <v>Completed</v>
          </cell>
          <cell r="O678" t="str">
            <v>Equipment Manufacturer</v>
          </cell>
          <cell r="P678">
            <v>60.5</v>
          </cell>
          <cell r="Q678">
            <v>0</v>
          </cell>
        </row>
        <row r="679">
          <cell r="A679" t="str">
            <v>MA</v>
          </cell>
          <cell r="B679">
            <v>1212</v>
          </cell>
          <cell r="C679">
            <v>1</v>
          </cell>
          <cell r="D679">
            <v>20090</v>
          </cell>
          <cell r="E679" t="str">
            <v>Hillsboro Alternative Energy Fund</v>
          </cell>
          <cell r="F679" t="str">
            <v>New energy</v>
          </cell>
          <cell r="G679" t="str">
            <v>General Financial &amp; Legal Services</v>
          </cell>
          <cell r="H679" t="str">
            <v>England</v>
          </cell>
          <cell r="I679" t="str">
            <v>United Kingdom</v>
          </cell>
          <cell r="J679" t="str">
            <v>GBR</v>
          </cell>
          <cell r="K679" t="str">
            <v>EU Europe</v>
          </cell>
          <cell r="L679" t="str">
            <v>EMEA</v>
          </cell>
          <cell r="M679">
            <v>39296.718055555553</v>
          </cell>
          <cell r="N679" t="str">
            <v>Announced/filed</v>
          </cell>
          <cell r="O679" t="str">
            <v>Service Company</v>
          </cell>
          <cell r="P679">
            <v>0</v>
          </cell>
          <cell r="Q679">
            <v>0</v>
          </cell>
        </row>
        <row r="680">
          <cell r="A680" t="str">
            <v>MA</v>
          </cell>
          <cell r="B680">
            <v>1213</v>
          </cell>
          <cell r="C680">
            <v>1</v>
          </cell>
          <cell r="D680">
            <v>19465</v>
          </cell>
          <cell r="E680" t="str">
            <v>Dedini Açucar e Álcool</v>
          </cell>
          <cell r="F680" t="str">
            <v>New energy</v>
          </cell>
          <cell r="G680" t="str">
            <v>Biofuels</v>
          </cell>
          <cell r="H680" t="str">
            <v>Sao Paulo</v>
          </cell>
          <cell r="I680" t="str">
            <v>Brazil</v>
          </cell>
          <cell r="J680" t="str">
            <v>BRA</v>
          </cell>
          <cell r="K680" t="str">
            <v>Central &amp; South America</v>
          </cell>
          <cell r="L680" t="str">
            <v>AMER</v>
          </cell>
          <cell r="M680">
            <v>39301.418055555558</v>
          </cell>
          <cell r="N680" t="str">
            <v>Completed</v>
          </cell>
          <cell r="O680" t="str">
            <v>Bio-refining</v>
          </cell>
          <cell r="P680">
            <v>684</v>
          </cell>
          <cell r="Q680">
            <v>0</v>
          </cell>
        </row>
        <row r="681">
          <cell r="A681" t="str">
            <v>MA</v>
          </cell>
          <cell r="B681">
            <v>1215</v>
          </cell>
          <cell r="C681">
            <v>1</v>
          </cell>
          <cell r="D681">
            <v>8405</v>
          </cell>
          <cell r="E681" t="str">
            <v>Ace Ethanol</v>
          </cell>
          <cell r="F681" t="str">
            <v>New energy</v>
          </cell>
          <cell r="G681" t="str">
            <v>Biofuels</v>
          </cell>
          <cell r="H681" t="str">
            <v>Wisconsin</v>
          </cell>
          <cell r="I681" t="str">
            <v>United States</v>
          </cell>
          <cell r="J681" t="str">
            <v>USA</v>
          </cell>
          <cell r="K681" t="str">
            <v>North America &amp; Carribean</v>
          </cell>
          <cell r="L681" t="str">
            <v>AMER</v>
          </cell>
          <cell r="M681">
            <v>39301</v>
          </cell>
          <cell r="N681" t="str">
            <v>Announced/filed</v>
          </cell>
          <cell r="P681">
            <v>102.5</v>
          </cell>
        </row>
        <row r="682">
          <cell r="A682" t="str">
            <v>MA</v>
          </cell>
          <cell r="B682">
            <v>1216</v>
          </cell>
          <cell r="C682">
            <v>1</v>
          </cell>
          <cell r="D682">
            <v>649</v>
          </cell>
          <cell r="E682" t="str">
            <v>Energi E2 Renovables Ibericas SL</v>
          </cell>
          <cell r="F682" t="str">
            <v>New energy</v>
          </cell>
          <cell r="G682" t="str">
            <v>Wind</v>
          </cell>
          <cell r="I682" t="str">
            <v>Spain</v>
          </cell>
          <cell r="J682" t="str">
            <v>ESP</v>
          </cell>
          <cell r="K682" t="str">
            <v>EU Europe</v>
          </cell>
          <cell r="L682" t="str">
            <v>EMEA</v>
          </cell>
          <cell r="M682">
            <v>39301</v>
          </cell>
          <cell r="N682" t="str">
            <v>Completed</v>
          </cell>
          <cell r="O682" t="str">
            <v>Power Generator</v>
          </cell>
          <cell r="P682">
            <v>990</v>
          </cell>
          <cell r="Q682">
            <v>0</v>
          </cell>
        </row>
        <row r="683">
          <cell r="A683" t="str">
            <v>MA</v>
          </cell>
          <cell r="B683">
            <v>1217</v>
          </cell>
          <cell r="C683">
            <v>1</v>
          </cell>
          <cell r="D683">
            <v>20122</v>
          </cell>
          <cell r="E683" t="str">
            <v>PMB Engineering S.r.I</v>
          </cell>
          <cell r="F683" t="str">
            <v>New energy</v>
          </cell>
          <cell r="G683" t="str">
            <v>Wind</v>
          </cell>
          <cell r="I683" t="str">
            <v>Italy</v>
          </cell>
          <cell r="J683" t="str">
            <v>ITA</v>
          </cell>
          <cell r="K683" t="str">
            <v>EU Europe</v>
          </cell>
          <cell r="L683" t="str">
            <v>EMEA</v>
          </cell>
          <cell r="M683">
            <v>39301.765972222223</v>
          </cell>
          <cell r="N683" t="str">
            <v>Completed</v>
          </cell>
          <cell r="O683" t="str">
            <v>Developer</v>
          </cell>
          <cell r="P683">
            <v>0.69</v>
          </cell>
          <cell r="Q683">
            <v>0</v>
          </cell>
        </row>
        <row r="684">
          <cell r="A684" t="str">
            <v>MA</v>
          </cell>
          <cell r="B684">
            <v>1219</v>
          </cell>
          <cell r="C684">
            <v>1</v>
          </cell>
          <cell r="D684">
            <v>20184</v>
          </cell>
          <cell r="E684" t="str">
            <v>Island Energy Solutions</v>
          </cell>
          <cell r="F684" t="str">
            <v>New energy</v>
          </cell>
          <cell r="G684" t="str">
            <v>Solar</v>
          </cell>
          <cell r="H684" t="str">
            <v>Hawaii</v>
          </cell>
          <cell r="I684" t="str">
            <v>United States</v>
          </cell>
          <cell r="J684" t="str">
            <v>USA</v>
          </cell>
          <cell r="K684" t="str">
            <v>North America &amp; Carribean</v>
          </cell>
          <cell r="L684" t="str">
            <v>AMER</v>
          </cell>
          <cell r="M684">
            <v>39303.512499999997</v>
          </cell>
          <cell r="N684" t="str">
            <v>Completed</v>
          </cell>
          <cell r="O684" t="str">
            <v>Service Company</v>
          </cell>
          <cell r="P684">
            <v>0</v>
          </cell>
          <cell r="Q684">
            <v>0</v>
          </cell>
        </row>
        <row r="685">
          <cell r="A685" t="str">
            <v>MA</v>
          </cell>
          <cell r="B685">
            <v>1221</v>
          </cell>
          <cell r="C685">
            <v>1</v>
          </cell>
          <cell r="D685">
            <v>20211</v>
          </cell>
          <cell r="E685" t="str">
            <v>Normann Etek AS</v>
          </cell>
          <cell r="F685" t="str">
            <v>New energy</v>
          </cell>
          <cell r="G685" t="str">
            <v>Geothermal</v>
          </cell>
          <cell r="I685" t="str">
            <v>Norway</v>
          </cell>
          <cell r="J685" t="str">
            <v>NOR</v>
          </cell>
          <cell r="K685" t="str">
            <v>Non-EU Europe</v>
          </cell>
          <cell r="L685" t="str">
            <v>EMEA</v>
          </cell>
          <cell r="M685">
            <v>39308.745138888888</v>
          </cell>
          <cell r="N685" t="str">
            <v>Announced/filed</v>
          </cell>
        </row>
        <row r="686">
          <cell r="A686" t="str">
            <v>MA</v>
          </cell>
          <cell r="B686">
            <v>1222</v>
          </cell>
          <cell r="C686">
            <v>1</v>
          </cell>
          <cell r="D686">
            <v>20219</v>
          </cell>
          <cell r="E686" t="str">
            <v>Carron Engineering and Construction (formerly NEL Power Group)</v>
          </cell>
          <cell r="F686" t="str">
            <v>New energy</v>
          </cell>
          <cell r="G686" t="str">
            <v>Efficiency: Supply Side</v>
          </cell>
          <cell r="H686" t="str">
            <v>England</v>
          </cell>
          <cell r="I686" t="str">
            <v>United Kingdom</v>
          </cell>
          <cell r="J686" t="str">
            <v>GBR</v>
          </cell>
          <cell r="K686" t="str">
            <v>EU Europe</v>
          </cell>
          <cell r="L686" t="str">
            <v>EMEA</v>
          </cell>
          <cell r="M686">
            <v>39301.409722222219</v>
          </cell>
          <cell r="N686" t="str">
            <v>Completed</v>
          </cell>
          <cell r="O686" t="str">
            <v>Service Company</v>
          </cell>
          <cell r="P686">
            <v>0</v>
          </cell>
          <cell r="Q686">
            <v>0</v>
          </cell>
        </row>
        <row r="687">
          <cell r="A687" t="str">
            <v>MA</v>
          </cell>
          <cell r="B687">
            <v>1224</v>
          </cell>
          <cell r="C687">
            <v>1</v>
          </cell>
          <cell r="D687">
            <v>20252</v>
          </cell>
          <cell r="E687" t="str">
            <v>Green Plains Grain Company LLC (formerly Great Lakes Cooperative)</v>
          </cell>
          <cell r="F687" t="str">
            <v>Partially new energy</v>
          </cell>
          <cell r="G687" t="str">
            <v>Biofuels</v>
          </cell>
          <cell r="H687" t="str">
            <v>Iowa</v>
          </cell>
          <cell r="I687" t="str">
            <v>United States</v>
          </cell>
          <cell r="J687" t="str">
            <v>USA</v>
          </cell>
          <cell r="K687" t="str">
            <v>North America &amp; Carribean</v>
          </cell>
          <cell r="L687" t="str">
            <v>AMER</v>
          </cell>
          <cell r="M687">
            <v>39541</v>
          </cell>
          <cell r="N687" t="str">
            <v>Completed</v>
          </cell>
          <cell r="O687" t="str">
            <v>Service Company</v>
          </cell>
          <cell r="P687">
            <v>17.600000000000001</v>
          </cell>
          <cell r="Q687">
            <v>0</v>
          </cell>
        </row>
        <row r="688">
          <cell r="A688" t="str">
            <v>MA</v>
          </cell>
          <cell r="B688">
            <v>1225</v>
          </cell>
          <cell r="C688">
            <v>1</v>
          </cell>
          <cell r="D688">
            <v>20257</v>
          </cell>
          <cell r="E688" t="str">
            <v>Fujian China Power</v>
          </cell>
          <cell r="F688" t="str">
            <v>New energy</v>
          </cell>
          <cell r="G688" t="str">
            <v>Mini-Hydro</v>
          </cell>
          <cell r="H688" t="str">
            <v>Fujian Prefecture</v>
          </cell>
          <cell r="I688" t="str">
            <v>China</v>
          </cell>
          <cell r="J688" t="str">
            <v>CHN</v>
          </cell>
          <cell r="K688" t="str">
            <v>Asia</v>
          </cell>
          <cell r="L688" t="str">
            <v>ASOC</v>
          </cell>
          <cell r="M688">
            <v>39366</v>
          </cell>
          <cell r="N688" t="str">
            <v>Completed</v>
          </cell>
          <cell r="O688" t="str">
            <v>Developer</v>
          </cell>
          <cell r="P688">
            <v>158.69999999999999</v>
          </cell>
          <cell r="Q688">
            <v>0</v>
          </cell>
        </row>
        <row r="689">
          <cell r="A689" t="str">
            <v>MA</v>
          </cell>
          <cell r="B689">
            <v>1226</v>
          </cell>
          <cell r="C689">
            <v>1</v>
          </cell>
          <cell r="D689">
            <v>20254</v>
          </cell>
          <cell r="E689" t="str">
            <v>Gansu China Power</v>
          </cell>
          <cell r="F689" t="str">
            <v>New energy</v>
          </cell>
          <cell r="G689" t="str">
            <v>Wind</v>
          </cell>
          <cell r="H689" t="str">
            <v>Gansu Prefecture</v>
          </cell>
          <cell r="I689" t="str">
            <v>China</v>
          </cell>
          <cell r="J689" t="str">
            <v>CHN</v>
          </cell>
          <cell r="K689" t="str">
            <v>Asia</v>
          </cell>
          <cell r="L689" t="str">
            <v>ASOC</v>
          </cell>
          <cell r="M689">
            <v>39366</v>
          </cell>
          <cell r="N689" t="str">
            <v>Completed</v>
          </cell>
          <cell r="O689" t="str">
            <v>Developer</v>
          </cell>
          <cell r="P689">
            <v>32.299999999999997</v>
          </cell>
          <cell r="Q689">
            <v>0</v>
          </cell>
        </row>
        <row r="690">
          <cell r="A690" t="str">
            <v>MA</v>
          </cell>
          <cell r="B690">
            <v>1227</v>
          </cell>
          <cell r="C690">
            <v>1</v>
          </cell>
          <cell r="D690">
            <v>18724</v>
          </cell>
          <cell r="E690" t="str">
            <v>Tianhan Development Limited</v>
          </cell>
          <cell r="F690" t="str">
            <v>New energy</v>
          </cell>
          <cell r="G690" t="str">
            <v>Wind</v>
          </cell>
          <cell r="I690" t="str">
            <v>Hong Kong</v>
          </cell>
          <cell r="J690" t="str">
            <v>HKG</v>
          </cell>
          <cell r="K690" t="str">
            <v>Asia</v>
          </cell>
          <cell r="L690" t="str">
            <v>ASOC</v>
          </cell>
          <cell r="M690">
            <v>39366</v>
          </cell>
          <cell r="N690" t="str">
            <v>Completed</v>
          </cell>
          <cell r="O690" t="str">
            <v>Developer</v>
          </cell>
          <cell r="P690">
            <v>19.399999999999999</v>
          </cell>
          <cell r="Q690">
            <v>0</v>
          </cell>
        </row>
        <row r="691">
          <cell r="A691" t="str">
            <v>MA</v>
          </cell>
          <cell r="B691">
            <v>1229</v>
          </cell>
          <cell r="C691">
            <v>1</v>
          </cell>
          <cell r="D691">
            <v>20292</v>
          </cell>
          <cell r="E691" t="str">
            <v>Diferal SA</v>
          </cell>
          <cell r="F691" t="str">
            <v>New energy</v>
          </cell>
          <cell r="G691" t="str">
            <v>Biofuels</v>
          </cell>
          <cell r="I691" t="str">
            <v>Argentina</v>
          </cell>
          <cell r="J691" t="str">
            <v>ARG</v>
          </cell>
          <cell r="K691" t="str">
            <v>Central &amp; South America</v>
          </cell>
          <cell r="L691" t="str">
            <v>AMER</v>
          </cell>
          <cell r="M691">
            <v>39311</v>
          </cell>
          <cell r="N691" t="str">
            <v>Completed</v>
          </cell>
          <cell r="O691" t="str">
            <v>Bio-refining</v>
          </cell>
          <cell r="P691">
            <v>0</v>
          </cell>
          <cell r="Q691">
            <v>0</v>
          </cell>
        </row>
        <row r="692">
          <cell r="A692" t="str">
            <v>MA</v>
          </cell>
          <cell r="B692">
            <v>1230</v>
          </cell>
          <cell r="C692">
            <v>1</v>
          </cell>
          <cell r="D692">
            <v>20355</v>
          </cell>
          <cell r="E692" t="str">
            <v>Korat Waste to Energy Company (KWTE)</v>
          </cell>
          <cell r="F692" t="str">
            <v>New energy</v>
          </cell>
          <cell r="G692" t="str">
            <v>Biomass &amp; Waste</v>
          </cell>
          <cell r="I692" t="str">
            <v>Thailand</v>
          </cell>
          <cell r="J692" t="str">
            <v>THA</v>
          </cell>
          <cell r="K692" t="str">
            <v>Asia</v>
          </cell>
          <cell r="L692" t="str">
            <v>ASOC</v>
          </cell>
          <cell r="M692">
            <v>39315.631249999999</v>
          </cell>
          <cell r="N692" t="str">
            <v>Completed</v>
          </cell>
          <cell r="O692" t="str">
            <v>Developer</v>
          </cell>
          <cell r="P692">
            <v>0</v>
          </cell>
          <cell r="Q692">
            <v>0</v>
          </cell>
        </row>
        <row r="693">
          <cell r="A693" t="str">
            <v>MA</v>
          </cell>
          <cell r="B693">
            <v>1231</v>
          </cell>
          <cell r="C693">
            <v>1</v>
          </cell>
          <cell r="D693">
            <v>20350</v>
          </cell>
          <cell r="E693" t="str">
            <v>Caldyne Automatics Limited</v>
          </cell>
          <cell r="F693" t="str">
            <v>New energy</v>
          </cell>
          <cell r="G693" t="str">
            <v>Power Storage</v>
          </cell>
          <cell r="H693" t="str">
            <v>West Bengal State</v>
          </cell>
          <cell r="I693" t="str">
            <v>India</v>
          </cell>
          <cell r="J693" t="str">
            <v>IND</v>
          </cell>
          <cell r="K693" t="str">
            <v>Asia</v>
          </cell>
          <cell r="L693" t="str">
            <v>ASOC</v>
          </cell>
          <cell r="M693">
            <v>39316.635416666664</v>
          </cell>
          <cell r="N693" t="str">
            <v>Completed</v>
          </cell>
          <cell r="O693" t="str">
            <v>Equipment Manufacturer</v>
          </cell>
        </row>
        <row r="694">
          <cell r="A694" t="str">
            <v>MA</v>
          </cell>
          <cell r="B694">
            <v>1233</v>
          </cell>
          <cell r="C694">
            <v>1</v>
          </cell>
          <cell r="D694">
            <v>13205</v>
          </cell>
          <cell r="E694" t="str">
            <v>Phillips Solid-State Lighting Solutions (formerly Color Kinetics)</v>
          </cell>
          <cell r="F694" t="str">
            <v>New energy</v>
          </cell>
          <cell r="G694" t="str">
            <v>Efficiency: Demand Side</v>
          </cell>
          <cell r="H694" t="str">
            <v>Massachusetts</v>
          </cell>
          <cell r="I694" t="str">
            <v>United States</v>
          </cell>
          <cell r="J694" t="str">
            <v>USA</v>
          </cell>
          <cell r="K694" t="str">
            <v>North America &amp; Carribean</v>
          </cell>
          <cell r="L694" t="str">
            <v>AMER</v>
          </cell>
          <cell r="M694">
            <v>39321.443749999999</v>
          </cell>
          <cell r="N694" t="str">
            <v>Completed</v>
          </cell>
          <cell r="O694" t="str">
            <v>Technology Developer</v>
          </cell>
          <cell r="P694">
            <v>732</v>
          </cell>
          <cell r="Q694">
            <v>0</v>
          </cell>
        </row>
        <row r="695">
          <cell r="A695" t="str">
            <v>MA</v>
          </cell>
          <cell r="B695">
            <v>1234</v>
          </cell>
          <cell r="C695">
            <v>1</v>
          </cell>
          <cell r="D695">
            <v>20394</v>
          </cell>
          <cell r="E695" t="str">
            <v>WES Power Technology</v>
          </cell>
          <cell r="F695" t="str">
            <v>New energy</v>
          </cell>
          <cell r="G695" t="str">
            <v>Efficiency: Demand Side</v>
          </cell>
          <cell r="H695" t="str">
            <v>Newfoundland and Labrador</v>
          </cell>
          <cell r="I695" t="str">
            <v>Canada</v>
          </cell>
          <cell r="J695" t="str">
            <v>CAN</v>
          </cell>
          <cell r="K695" t="str">
            <v>North America &amp; Carribean</v>
          </cell>
          <cell r="L695" t="str">
            <v>AMER</v>
          </cell>
          <cell r="M695">
            <v>39513.469444444447</v>
          </cell>
          <cell r="N695" t="str">
            <v>Completed</v>
          </cell>
          <cell r="O695" t="str">
            <v>Service Company</v>
          </cell>
          <cell r="P695">
            <v>0</v>
          </cell>
          <cell r="Q695">
            <v>0</v>
          </cell>
        </row>
        <row r="696">
          <cell r="A696" t="str">
            <v>MA</v>
          </cell>
          <cell r="B696">
            <v>1236</v>
          </cell>
          <cell r="C696">
            <v>1</v>
          </cell>
          <cell r="D696">
            <v>20395</v>
          </cell>
          <cell r="E696" t="str">
            <v>Brad Foote Gear Works</v>
          </cell>
          <cell r="F696" t="str">
            <v>New energy</v>
          </cell>
          <cell r="G696" t="str">
            <v>Wind</v>
          </cell>
          <cell r="H696" t="str">
            <v>Illinois</v>
          </cell>
          <cell r="I696" t="str">
            <v>United States</v>
          </cell>
          <cell r="J696" t="str">
            <v>USA</v>
          </cell>
          <cell r="K696" t="str">
            <v>North America &amp; Carribean</v>
          </cell>
          <cell r="L696" t="str">
            <v>AMER</v>
          </cell>
          <cell r="M696">
            <v>39377.536805555559</v>
          </cell>
          <cell r="N696" t="str">
            <v>Completed</v>
          </cell>
          <cell r="O696" t="str">
            <v>Equipment Manufacturer</v>
          </cell>
          <cell r="P696">
            <v>161.80000000000001</v>
          </cell>
          <cell r="Q696">
            <v>0</v>
          </cell>
        </row>
        <row r="697">
          <cell r="A697" t="str">
            <v>MA</v>
          </cell>
          <cell r="B697">
            <v>1237</v>
          </cell>
          <cell r="C697">
            <v>1</v>
          </cell>
          <cell r="D697">
            <v>8942</v>
          </cell>
          <cell r="E697" t="str">
            <v>Misgav Technology Center (MTC)</v>
          </cell>
          <cell r="F697" t="str">
            <v>New energy</v>
          </cell>
          <cell r="G697" t="str">
            <v>General Financial &amp; Legal Services</v>
          </cell>
          <cell r="I697" t="str">
            <v>Israel</v>
          </cell>
          <cell r="J697" t="str">
            <v>ISR</v>
          </cell>
          <cell r="K697" t="str">
            <v>Middle East &amp; North Africa</v>
          </cell>
          <cell r="L697" t="str">
            <v>EMEA</v>
          </cell>
          <cell r="M697">
            <v>39317</v>
          </cell>
          <cell r="N697" t="str">
            <v>Completed</v>
          </cell>
          <cell r="O697" t="str">
            <v>Other</v>
          </cell>
          <cell r="P697">
            <v>0</v>
          </cell>
          <cell r="Q697">
            <v>0</v>
          </cell>
        </row>
        <row r="698">
          <cell r="A698" t="str">
            <v>MA</v>
          </cell>
          <cell r="B698">
            <v>1238</v>
          </cell>
          <cell r="C698">
            <v>1</v>
          </cell>
          <cell r="D698">
            <v>2645</v>
          </cell>
          <cell r="E698" t="str">
            <v>Mofet B'Yehuda</v>
          </cell>
          <cell r="F698" t="str">
            <v>New energy</v>
          </cell>
          <cell r="G698" t="str">
            <v>Services &amp; Support (Clean Energy)</v>
          </cell>
          <cell r="I698" t="str">
            <v>Israel</v>
          </cell>
          <cell r="J698" t="str">
            <v>ISR</v>
          </cell>
          <cell r="K698" t="str">
            <v>Middle East &amp; North Africa</v>
          </cell>
          <cell r="L698" t="str">
            <v>EMEA</v>
          </cell>
          <cell r="M698">
            <v>39317</v>
          </cell>
          <cell r="N698" t="str">
            <v>Completed</v>
          </cell>
          <cell r="O698" t="str">
            <v>Service Company</v>
          </cell>
          <cell r="P698">
            <v>0</v>
          </cell>
          <cell r="Q698">
            <v>0</v>
          </cell>
        </row>
        <row r="699">
          <cell r="A699" t="str">
            <v>MA</v>
          </cell>
          <cell r="B699">
            <v>1239</v>
          </cell>
          <cell r="C699">
            <v>1</v>
          </cell>
          <cell r="D699">
            <v>20408</v>
          </cell>
          <cell r="E699" t="str">
            <v>Blue Peter Project Group Inc</v>
          </cell>
          <cell r="F699" t="str">
            <v>New energy</v>
          </cell>
          <cell r="G699" t="str">
            <v>Solar</v>
          </cell>
          <cell r="H699" t="str">
            <v>Ontario</v>
          </cell>
          <cell r="I699" t="str">
            <v>Canada</v>
          </cell>
          <cell r="J699" t="str">
            <v>CAN</v>
          </cell>
          <cell r="K699" t="str">
            <v>North America &amp; Carribean</v>
          </cell>
          <cell r="L699" t="str">
            <v>AMER</v>
          </cell>
          <cell r="M699">
            <v>39321.638888888891</v>
          </cell>
          <cell r="N699" t="str">
            <v>Announced/filed</v>
          </cell>
        </row>
        <row r="700">
          <cell r="A700" t="str">
            <v>MA</v>
          </cell>
          <cell r="B700">
            <v>1240</v>
          </cell>
          <cell r="C700">
            <v>1</v>
          </cell>
          <cell r="D700">
            <v>20402</v>
          </cell>
          <cell r="E700" t="str">
            <v>Western Biomass Power Corp</v>
          </cell>
          <cell r="F700" t="str">
            <v>New energy</v>
          </cell>
          <cell r="G700" t="str">
            <v>Biomass &amp; Waste</v>
          </cell>
          <cell r="H700" t="str">
            <v>British Columbia</v>
          </cell>
          <cell r="I700" t="str">
            <v>Canada</v>
          </cell>
          <cell r="J700" t="str">
            <v>CAN</v>
          </cell>
          <cell r="K700" t="str">
            <v>North America &amp; Carribean</v>
          </cell>
          <cell r="L700" t="str">
            <v>AMER</v>
          </cell>
          <cell r="M700">
            <v>39322.676388888889</v>
          </cell>
          <cell r="N700" t="str">
            <v>Completed</v>
          </cell>
          <cell r="O700" t="str">
            <v>Power Generator</v>
          </cell>
          <cell r="P700">
            <v>1.89</v>
          </cell>
          <cell r="Q700">
            <v>0</v>
          </cell>
        </row>
        <row r="701">
          <cell r="A701" t="str">
            <v>MA</v>
          </cell>
          <cell r="B701">
            <v>1244</v>
          </cell>
          <cell r="C701">
            <v>1</v>
          </cell>
          <cell r="D701">
            <v>18334</v>
          </cell>
          <cell r="E701" t="str">
            <v>ECON Carbon</v>
          </cell>
          <cell r="F701" t="str">
            <v>New energy</v>
          </cell>
          <cell r="G701" t="str">
            <v>Carbon Markets</v>
          </cell>
          <cell r="I701" t="str">
            <v>Norway</v>
          </cell>
          <cell r="J701" t="str">
            <v>NOR</v>
          </cell>
          <cell r="K701" t="str">
            <v>Non-EU Europe</v>
          </cell>
          <cell r="L701" t="str">
            <v>EMEA</v>
          </cell>
          <cell r="M701">
            <v>39321.651388888888</v>
          </cell>
          <cell r="N701" t="str">
            <v>Completed</v>
          </cell>
          <cell r="O701" t="str">
            <v>Service Company</v>
          </cell>
          <cell r="P701">
            <v>0</v>
          </cell>
          <cell r="Q701">
            <v>0</v>
          </cell>
        </row>
        <row r="702">
          <cell r="A702" t="str">
            <v>MA</v>
          </cell>
          <cell r="B702">
            <v>1245</v>
          </cell>
          <cell r="C702">
            <v>1</v>
          </cell>
          <cell r="D702">
            <v>20440</v>
          </cell>
          <cell r="E702" t="str">
            <v>Scottish Resources Group</v>
          </cell>
          <cell r="F702" t="str">
            <v>New energy</v>
          </cell>
          <cell r="G702" t="str">
            <v>Biofuels</v>
          </cell>
          <cell r="H702" t="str">
            <v>Scotland</v>
          </cell>
          <cell r="I702" t="str">
            <v>United Kingdom</v>
          </cell>
          <cell r="J702" t="str">
            <v>GBR</v>
          </cell>
          <cell r="K702" t="str">
            <v>EU Europe</v>
          </cell>
          <cell r="L702" t="str">
            <v>EMEA</v>
          </cell>
          <cell r="M702">
            <v>39328.602083333331</v>
          </cell>
          <cell r="N702" t="str">
            <v>Completed</v>
          </cell>
          <cell r="O702" t="str">
            <v>Developer</v>
          </cell>
          <cell r="P702">
            <v>100.8</v>
          </cell>
          <cell r="Q702">
            <v>0</v>
          </cell>
        </row>
        <row r="703">
          <cell r="A703" t="str">
            <v>MA</v>
          </cell>
          <cell r="B703">
            <v>1247</v>
          </cell>
          <cell r="C703">
            <v>1</v>
          </cell>
          <cell r="D703">
            <v>20471</v>
          </cell>
          <cell r="E703" t="str">
            <v>RSBconsult GmbH</v>
          </cell>
          <cell r="F703" t="str">
            <v>New energy</v>
          </cell>
          <cell r="G703" t="str">
            <v>Wind</v>
          </cell>
          <cell r="I703" t="str">
            <v>Germany</v>
          </cell>
          <cell r="J703" t="str">
            <v>DEU</v>
          </cell>
          <cell r="K703" t="str">
            <v>EU Europe</v>
          </cell>
          <cell r="L703" t="str">
            <v>EMEA</v>
          </cell>
          <cell r="M703">
            <v>39328.428472222222</v>
          </cell>
          <cell r="N703" t="str">
            <v>Completed</v>
          </cell>
          <cell r="O703" t="str">
            <v>Service Company</v>
          </cell>
          <cell r="P703">
            <v>0</v>
          </cell>
          <cell r="Q703">
            <v>0</v>
          </cell>
        </row>
        <row r="704">
          <cell r="A704" t="str">
            <v>MA</v>
          </cell>
          <cell r="B704">
            <v>1248</v>
          </cell>
          <cell r="C704">
            <v>1</v>
          </cell>
          <cell r="D704">
            <v>20448</v>
          </cell>
          <cell r="E704" t="str">
            <v>Mestilla</v>
          </cell>
          <cell r="F704" t="str">
            <v>New energy</v>
          </cell>
          <cell r="G704" t="str">
            <v>Biofuels</v>
          </cell>
          <cell r="I704" t="str">
            <v>Lithuania</v>
          </cell>
          <cell r="J704" t="str">
            <v>LTU</v>
          </cell>
          <cell r="K704" t="str">
            <v>EU Europe</v>
          </cell>
          <cell r="L704" t="str">
            <v>EMEA</v>
          </cell>
          <cell r="M704">
            <v>39324.433333333334</v>
          </cell>
          <cell r="N704" t="str">
            <v>Announced/filed</v>
          </cell>
        </row>
        <row r="705">
          <cell r="A705" t="str">
            <v>MA</v>
          </cell>
          <cell r="B705">
            <v>1252</v>
          </cell>
          <cell r="C705">
            <v>1</v>
          </cell>
          <cell r="D705">
            <v>20535</v>
          </cell>
          <cell r="E705" t="str">
            <v>Inside Greentech</v>
          </cell>
          <cell r="F705" t="str">
            <v>New energy</v>
          </cell>
          <cell r="G705" t="str">
            <v>Services &amp; Support (Clean Energy)</v>
          </cell>
          <cell r="I705" t="str">
            <v>United States</v>
          </cell>
          <cell r="J705" t="str">
            <v>USA</v>
          </cell>
          <cell r="K705" t="str">
            <v>North America &amp; Carribean</v>
          </cell>
          <cell r="L705" t="str">
            <v>AMER</v>
          </cell>
          <cell r="M705">
            <v>39315</v>
          </cell>
          <cell r="N705" t="str">
            <v>Completed</v>
          </cell>
          <cell r="O705" t="str">
            <v>Service Company</v>
          </cell>
          <cell r="P705">
            <v>0</v>
          </cell>
          <cell r="Q705">
            <v>0</v>
          </cell>
        </row>
        <row r="706">
          <cell r="A706" t="str">
            <v>MA</v>
          </cell>
          <cell r="B706">
            <v>1254</v>
          </cell>
          <cell r="C706">
            <v>1</v>
          </cell>
          <cell r="D706">
            <v>19509</v>
          </cell>
          <cell r="E706" t="str">
            <v>Solargiga Energy Holdings Limited</v>
          </cell>
          <cell r="F706" t="str">
            <v>New energy</v>
          </cell>
          <cell r="G706" t="str">
            <v>Solar</v>
          </cell>
          <cell r="I706" t="str">
            <v>China</v>
          </cell>
          <cell r="J706" t="str">
            <v>CHN</v>
          </cell>
          <cell r="K706" t="str">
            <v>Asia</v>
          </cell>
          <cell r="L706" t="str">
            <v>ASOC</v>
          </cell>
          <cell r="M706">
            <v>39310.630555555559</v>
          </cell>
          <cell r="N706" t="str">
            <v>Completed</v>
          </cell>
          <cell r="O706" t="str">
            <v>Equipment Manufacturer</v>
          </cell>
          <cell r="P706">
            <v>2.5</v>
          </cell>
          <cell r="Q706">
            <v>0</v>
          </cell>
        </row>
        <row r="707">
          <cell r="A707" t="str">
            <v>MA</v>
          </cell>
          <cell r="B707">
            <v>1255</v>
          </cell>
          <cell r="C707">
            <v>1</v>
          </cell>
          <cell r="D707">
            <v>20567</v>
          </cell>
          <cell r="E707" t="str">
            <v>Energy Answers Corporation</v>
          </cell>
          <cell r="F707" t="str">
            <v>New energy</v>
          </cell>
          <cell r="G707" t="str">
            <v>Biomass &amp; Waste</v>
          </cell>
          <cell r="H707" t="str">
            <v>New York</v>
          </cell>
          <cell r="I707" t="str">
            <v>United States</v>
          </cell>
          <cell r="J707" t="str">
            <v>USA</v>
          </cell>
          <cell r="K707" t="str">
            <v>North America &amp; Carribean</v>
          </cell>
          <cell r="L707" t="str">
            <v>AMER</v>
          </cell>
          <cell r="M707">
            <v>39335</v>
          </cell>
          <cell r="N707" t="str">
            <v>Completed</v>
          </cell>
          <cell r="O707" t="str">
            <v>Developer</v>
          </cell>
          <cell r="P707">
            <v>61</v>
          </cell>
          <cell r="Q707">
            <v>0</v>
          </cell>
        </row>
        <row r="708">
          <cell r="A708" t="str">
            <v>MA</v>
          </cell>
          <cell r="B708">
            <v>1257</v>
          </cell>
          <cell r="C708">
            <v>1</v>
          </cell>
          <cell r="D708">
            <v>20585</v>
          </cell>
          <cell r="E708" t="str">
            <v>Panergia</v>
          </cell>
          <cell r="F708" t="str">
            <v>New energy</v>
          </cell>
          <cell r="G708" t="str">
            <v>Solar</v>
          </cell>
          <cell r="I708" t="str">
            <v>Spain</v>
          </cell>
          <cell r="J708" t="str">
            <v>ESP</v>
          </cell>
          <cell r="K708" t="str">
            <v>EU Europe</v>
          </cell>
          <cell r="L708" t="str">
            <v>EMEA</v>
          </cell>
          <cell r="M708">
            <v>39336.679861111108</v>
          </cell>
          <cell r="N708" t="str">
            <v>Completed</v>
          </cell>
          <cell r="O708" t="str">
            <v>Developer</v>
          </cell>
          <cell r="P708">
            <v>0</v>
          </cell>
          <cell r="Q708">
            <v>0</v>
          </cell>
        </row>
        <row r="709">
          <cell r="A709" t="str">
            <v>MA</v>
          </cell>
          <cell r="B709">
            <v>1258</v>
          </cell>
          <cell r="C709">
            <v>1</v>
          </cell>
          <cell r="D709">
            <v>5882</v>
          </cell>
          <cell r="E709" t="str">
            <v>InnoVent/InfraVest GmbH</v>
          </cell>
          <cell r="F709" t="str">
            <v>New energy</v>
          </cell>
          <cell r="G709" t="str">
            <v>Wind</v>
          </cell>
          <cell r="I709" t="str">
            <v>Germany</v>
          </cell>
          <cell r="J709" t="str">
            <v>DEU</v>
          </cell>
          <cell r="K709" t="str">
            <v>EU Europe</v>
          </cell>
          <cell r="L709" t="str">
            <v>EMEA</v>
          </cell>
          <cell r="M709">
            <v>39338.529166666667</v>
          </cell>
          <cell r="N709" t="str">
            <v>Announced/filed</v>
          </cell>
          <cell r="O709" t="str">
            <v>Developer</v>
          </cell>
          <cell r="P709">
            <v>18.5</v>
          </cell>
          <cell r="Q709">
            <v>0</v>
          </cell>
        </row>
        <row r="710">
          <cell r="A710" t="str">
            <v>MA</v>
          </cell>
          <cell r="B710">
            <v>1259</v>
          </cell>
          <cell r="C710">
            <v>1</v>
          </cell>
          <cell r="D710">
            <v>20603</v>
          </cell>
          <cell r="E710" t="str">
            <v>UTE Power</v>
          </cell>
          <cell r="F710" t="str">
            <v>New energy</v>
          </cell>
          <cell r="G710" t="str">
            <v>Biofuels</v>
          </cell>
          <cell r="I710" t="str">
            <v>Malaysia</v>
          </cell>
          <cell r="J710" t="str">
            <v>MYS</v>
          </cell>
          <cell r="K710" t="str">
            <v>Asia</v>
          </cell>
          <cell r="L710" t="str">
            <v>ASOC</v>
          </cell>
          <cell r="M710">
            <v>39338.627083333333</v>
          </cell>
          <cell r="N710" t="str">
            <v>Completed</v>
          </cell>
          <cell r="O710" t="str">
            <v>Other</v>
          </cell>
          <cell r="P710">
            <v>0</v>
          </cell>
          <cell r="Q710">
            <v>0</v>
          </cell>
        </row>
        <row r="711">
          <cell r="A711" t="str">
            <v>MA</v>
          </cell>
          <cell r="B711">
            <v>1265</v>
          </cell>
          <cell r="C711">
            <v>1</v>
          </cell>
          <cell r="D711">
            <v>20670</v>
          </cell>
          <cell r="E711" t="str">
            <v>MDEnergy</v>
          </cell>
          <cell r="F711" t="str">
            <v>New energy</v>
          </cell>
          <cell r="G711" t="str">
            <v>Efficiency: Demand Side</v>
          </cell>
          <cell r="H711" t="str">
            <v>Massachusetts</v>
          </cell>
          <cell r="I711" t="str">
            <v>United States</v>
          </cell>
          <cell r="J711" t="str">
            <v>USA</v>
          </cell>
          <cell r="K711" t="str">
            <v>North America &amp; Carribean</v>
          </cell>
          <cell r="L711" t="str">
            <v>AMER</v>
          </cell>
          <cell r="M711">
            <v>39343.604166666664</v>
          </cell>
          <cell r="N711" t="str">
            <v>Completed</v>
          </cell>
          <cell r="O711" t="str">
            <v>Service Company</v>
          </cell>
          <cell r="P711">
            <v>7.9</v>
          </cell>
        </row>
        <row r="712">
          <cell r="A712" t="str">
            <v>MA</v>
          </cell>
          <cell r="B712">
            <v>1266</v>
          </cell>
          <cell r="C712">
            <v>1</v>
          </cell>
          <cell r="D712">
            <v>20693</v>
          </cell>
          <cell r="E712" t="str">
            <v>RBA Inc</v>
          </cell>
          <cell r="F712" t="str">
            <v>New energy</v>
          </cell>
          <cell r="G712" t="str">
            <v>Wind</v>
          </cell>
          <cell r="H712" t="str">
            <v>Wisconsin</v>
          </cell>
          <cell r="I712" t="str">
            <v>United States</v>
          </cell>
          <cell r="J712" t="str">
            <v>USA</v>
          </cell>
          <cell r="K712" t="str">
            <v>North America &amp; Carribean</v>
          </cell>
          <cell r="L712" t="str">
            <v>AMER</v>
          </cell>
          <cell r="M712">
            <v>39344.445138888892</v>
          </cell>
          <cell r="N712" t="str">
            <v>Completed</v>
          </cell>
          <cell r="O712" t="str">
            <v>Equipment Manufacturer</v>
          </cell>
          <cell r="P712">
            <v>5</v>
          </cell>
          <cell r="Q712">
            <v>0</v>
          </cell>
        </row>
        <row r="713">
          <cell r="A713" t="str">
            <v>MA</v>
          </cell>
          <cell r="B713">
            <v>1268</v>
          </cell>
          <cell r="C713">
            <v>1</v>
          </cell>
          <cell r="D713">
            <v>6834</v>
          </cell>
          <cell r="E713" t="str">
            <v>Multibrid Technology</v>
          </cell>
          <cell r="F713" t="str">
            <v>New energy</v>
          </cell>
          <cell r="G713" t="str">
            <v>Wind</v>
          </cell>
          <cell r="I713" t="str">
            <v>Germany</v>
          </cell>
          <cell r="J713" t="str">
            <v>DEU</v>
          </cell>
          <cell r="K713" t="str">
            <v>EU Europe</v>
          </cell>
          <cell r="L713" t="str">
            <v>EMEA</v>
          </cell>
          <cell r="M713">
            <v>39344.705555555556</v>
          </cell>
          <cell r="N713" t="str">
            <v>Announced/filed</v>
          </cell>
          <cell r="O713" t="str">
            <v>Equipment Manufacturer</v>
          </cell>
          <cell r="P713">
            <v>106.1</v>
          </cell>
          <cell r="Q713">
            <v>0</v>
          </cell>
        </row>
        <row r="714">
          <cell r="A714" t="str">
            <v>MA</v>
          </cell>
          <cell r="B714">
            <v>1269</v>
          </cell>
          <cell r="C714">
            <v>1</v>
          </cell>
          <cell r="D714">
            <v>20718</v>
          </cell>
          <cell r="E714" t="str">
            <v>Ecohz ASA</v>
          </cell>
          <cell r="F714" t="str">
            <v>New energy</v>
          </cell>
          <cell r="G714" t="str">
            <v>Wind</v>
          </cell>
          <cell r="I714" t="str">
            <v>Norway</v>
          </cell>
          <cell r="J714" t="str">
            <v>NOR</v>
          </cell>
          <cell r="K714" t="str">
            <v>Non-EU Europe</v>
          </cell>
          <cell r="L714" t="str">
            <v>EMEA</v>
          </cell>
          <cell r="M714">
            <v>39345.429166666669</v>
          </cell>
          <cell r="N714" t="str">
            <v>Completed</v>
          </cell>
          <cell r="O714" t="str">
            <v>Power Generator</v>
          </cell>
          <cell r="P714">
            <v>1.8</v>
          </cell>
          <cell r="Q714">
            <v>0</v>
          </cell>
        </row>
        <row r="715">
          <cell r="A715" t="str">
            <v>MA</v>
          </cell>
          <cell r="B715">
            <v>1270</v>
          </cell>
          <cell r="C715">
            <v>1</v>
          </cell>
          <cell r="D715">
            <v>16901</v>
          </cell>
          <cell r="E715" t="str">
            <v>PrimeStar Solar Inc</v>
          </cell>
          <cell r="F715" t="str">
            <v>New energy</v>
          </cell>
          <cell r="G715" t="str">
            <v>Solar</v>
          </cell>
          <cell r="H715" t="str">
            <v>Colorado</v>
          </cell>
          <cell r="I715" t="str">
            <v>United States</v>
          </cell>
          <cell r="J715" t="str">
            <v>USA</v>
          </cell>
          <cell r="K715" t="str">
            <v>North America &amp; Carribean</v>
          </cell>
          <cell r="L715" t="str">
            <v>AMER</v>
          </cell>
          <cell r="M715">
            <v>39346.72152777778</v>
          </cell>
          <cell r="N715" t="str">
            <v>Completed</v>
          </cell>
          <cell r="O715" t="str">
            <v>Technology Developer</v>
          </cell>
        </row>
        <row r="716">
          <cell r="A716" t="str">
            <v>MA</v>
          </cell>
          <cell r="B716">
            <v>1271</v>
          </cell>
          <cell r="C716">
            <v>1</v>
          </cell>
          <cell r="D716">
            <v>7545</v>
          </cell>
          <cell r="E716" t="str">
            <v>Innergy Power Corporation Inc</v>
          </cell>
          <cell r="F716" t="str">
            <v>New energy</v>
          </cell>
          <cell r="G716" t="str">
            <v>Solar</v>
          </cell>
          <cell r="H716" t="str">
            <v>California</v>
          </cell>
          <cell r="I716" t="str">
            <v>United States</v>
          </cell>
          <cell r="J716" t="str">
            <v>USA</v>
          </cell>
          <cell r="K716" t="str">
            <v>North America &amp; Carribean</v>
          </cell>
          <cell r="L716" t="str">
            <v>AMER</v>
          </cell>
          <cell r="M716">
            <v>39346.729861111111</v>
          </cell>
          <cell r="N716" t="str">
            <v>Announced/filed</v>
          </cell>
          <cell r="P716">
            <v>3</v>
          </cell>
        </row>
        <row r="717">
          <cell r="A717" t="str">
            <v>MA</v>
          </cell>
          <cell r="B717">
            <v>1272</v>
          </cell>
          <cell r="C717">
            <v>1</v>
          </cell>
          <cell r="D717">
            <v>17220</v>
          </cell>
          <cell r="E717" t="str">
            <v>Geysir Green Energy</v>
          </cell>
          <cell r="F717" t="str">
            <v>New energy</v>
          </cell>
          <cell r="G717" t="str">
            <v>Geothermal</v>
          </cell>
          <cell r="I717" t="str">
            <v>Iceland</v>
          </cell>
          <cell r="J717" t="str">
            <v>ISL</v>
          </cell>
          <cell r="K717" t="str">
            <v>Non-EU Europe</v>
          </cell>
          <cell r="L717" t="str">
            <v>EMEA</v>
          </cell>
          <cell r="M717">
            <v>39339.537499999999</v>
          </cell>
          <cell r="N717" t="str">
            <v>Announced/filed</v>
          </cell>
        </row>
        <row r="718">
          <cell r="A718" t="str">
            <v>MA</v>
          </cell>
          <cell r="B718">
            <v>1273</v>
          </cell>
          <cell r="C718">
            <v>1</v>
          </cell>
          <cell r="D718">
            <v>20756</v>
          </cell>
          <cell r="E718" t="str">
            <v>Wind World</v>
          </cell>
          <cell r="F718" t="str">
            <v>New energy</v>
          </cell>
          <cell r="G718" t="str">
            <v>Wind</v>
          </cell>
          <cell r="I718" t="str">
            <v>Denmark</v>
          </cell>
          <cell r="J718" t="str">
            <v>DNK</v>
          </cell>
          <cell r="K718" t="str">
            <v>EU Europe</v>
          </cell>
          <cell r="L718" t="str">
            <v>EMEA</v>
          </cell>
          <cell r="M718">
            <v>36056.691666666666</v>
          </cell>
          <cell r="N718" t="str">
            <v>Completed</v>
          </cell>
          <cell r="O718" t="str">
            <v>Equipment Manufacturer</v>
          </cell>
          <cell r="P718">
            <v>31.7</v>
          </cell>
          <cell r="Q718">
            <v>0</v>
          </cell>
        </row>
        <row r="719">
          <cell r="A719" t="str">
            <v>MA</v>
          </cell>
          <cell r="B719">
            <v>1276</v>
          </cell>
          <cell r="C719">
            <v>1</v>
          </cell>
          <cell r="D719">
            <v>20637</v>
          </cell>
          <cell r="E719" t="str">
            <v>Insource Energy</v>
          </cell>
          <cell r="F719" t="str">
            <v>New energy</v>
          </cell>
          <cell r="G719" t="str">
            <v>Biomass &amp; Waste</v>
          </cell>
          <cell r="H719" t="str">
            <v>England</v>
          </cell>
          <cell r="I719" t="str">
            <v>United Kingdom</v>
          </cell>
          <cell r="J719" t="str">
            <v>GBR</v>
          </cell>
          <cell r="K719" t="str">
            <v>EU Europe</v>
          </cell>
          <cell r="L719" t="str">
            <v>EMEA</v>
          </cell>
          <cell r="M719">
            <v>39342.65347222222</v>
          </cell>
          <cell r="N719" t="str">
            <v>Completed</v>
          </cell>
          <cell r="O719" t="str">
            <v>Service Company</v>
          </cell>
          <cell r="P719">
            <v>5.4</v>
          </cell>
          <cell r="Q719">
            <v>0</v>
          </cell>
        </row>
        <row r="720">
          <cell r="A720" t="str">
            <v>MA</v>
          </cell>
          <cell r="B720">
            <v>1278</v>
          </cell>
          <cell r="C720">
            <v>1</v>
          </cell>
          <cell r="D720">
            <v>5132</v>
          </cell>
          <cell r="E720" t="str">
            <v>SWS Group</v>
          </cell>
          <cell r="F720" t="str">
            <v>New energy</v>
          </cell>
          <cell r="G720" t="str">
            <v>Wind</v>
          </cell>
          <cell r="I720" t="str">
            <v>Ireland</v>
          </cell>
          <cell r="J720" t="str">
            <v>IRL</v>
          </cell>
          <cell r="K720" t="str">
            <v>EU Europe</v>
          </cell>
          <cell r="L720" t="str">
            <v>EMEA</v>
          </cell>
          <cell r="M720">
            <v>39052.575694444444</v>
          </cell>
          <cell r="N720" t="str">
            <v>Completed</v>
          </cell>
          <cell r="O720" t="str">
            <v>Developer</v>
          </cell>
          <cell r="P720">
            <v>0</v>
          </cell>
          <cell r="Q720">
            <v>0</v>
          </cell>
        </row>
        <row r="721">
          <cell r="A721" t="str">
            <v>MA</v>
          </cell>
          <cell r="B721">
            <v>1279</v>
          </cell>
          <cell r="C721">
            <v>1</v>
          </cell>
          <cell r="D721">
            <v>20771</v>
          </cell>
          <cell r="E721" t="str">
            <v>Innovative Solutions Consulting</v>
          </cell>
          <cell r="F721" t="str">
            <v>Non-core</v>
          </cell>
          <cell r="G721" t="str">
            <v>Services &amp; Support (Clean Energy)</v>
          </cell>
          <cell r="H721" t="str">
            <v>Maryland</v>
          </cell>
          <cell r="I721" t="str">
            <v>United States</v>
          </cell>
          <cell r="J721" t="str">
            <v>USA</v>
          </cell>
          <cell r="K721" t="str">
            <v>North America &amp; Carribean</v>
          </cell>
          <cell r="L721" t="str">
            <v>AMER</v>
          </cell>
          <cell r="M721">
            <v>39356.67083333333</v>
          </cell>
          <cell r="N721" t="str">
            <v>Completed</v>
          </cell>
          <cell r="O721" t="str">
            <v>Service Company</v>
          </cell>
          <cell r="P721">
            <v>3</v>
          </cell>
          <cell r="Q721">
            <v>0</v>
          </cell>
        </row>
        <row r="722">
          <cell r="A722" t="str">
            <v>MA</v>
          </cell>
          <cell r="B722">
            <v>1280</v>
          </cell>
          <cell r="C722">
            <v>1</v>
          </cell>
          <cell r="D722">
            <v>20779</v>
          </cell>
          <cell r="E722" t="str">
            <v>Leysen Invest</v>
          </cell>
          <cell r="F722" t="str">
            <v>New energy</v>
          </cell>
          <cell r="G722" t="str">
            <v>Biomass &amp; Waste</v>
          </cell>
          <cell r="I722" t="str">
            <v>Belgium</v>
          </cell>
          <cell r="J722" t="str">
            <v>BEL</v>
          </cell>
          <cell r="K722" t="str">
            <v>EU Europe</v>
          </cell>
          <cell r="L722" t="str">
            <v>EMEA</v>
          </cell>
          <cell r="M722">
            <v>39352.685416666667</v>
          </cell>
          <cell r="N722" t="str">
            <v>Completed</v>
          </cell>
          <cell r="O722" t="str">
            <v>Other</v>
          </cell>
          <cell r="P722">
            <v>79.099999999999994</v>
          </cell>
          <cell r="Q722">
            <v>0</v>
          </cell>
        </row>
        <row r="723">
          <cell r="A723" t="str">
            <v>MA</v>
          </cell>
          <cell r="B723">
            <v>1281</v>
          </cell>
          <cell r="C723">
            <v>1</v>
          </cell>
          <cell r="D723">
            <v>20664</v>
          </cell>
          <cell r="E723" t="str">
            <v>Global Clean Energy Holdings</v>
          </cell>
          <cell r="F723" t="str">
            <v>New energy</v>
          </cell>
          <cell r="G723" t="str">
            <v>Biofuels</v>
          </cell>
          <cell r="H723" t="str">
            <v>California</v>
          </cell>
          <cell r="I723" t="str">
            <v>United States</v>
          </cell>
          <cell r="J723" t="str">
            <v>USA</v>
          </cell>
          <cell r="K723" t="str">
            <v>North America &amp; Carribean</v>
          </cell>
          <cell r="L723" t="str">
            <v>AMER</v>
          </cell>
          <cell r="M723">
            <v>39337.545138888891</v>
          </cell>
          <cell r="N723" t="str">
            <v>Completed</v>
          </cell>
          <cell r="O723" t="str">
            <v>Other</v>
          </cell>
          <cell r="P723">
            <v>0</v>
          </cell>
          <cell r="Q723">
            <v>0</v>
          </cell>
        </row>
        <row r="724">
          <cell r="A724" t="str">
            <v>MA</v>
          </cell>
          <cell r="B724">
            <v>1282</v>
          </cell>
          <cell r="C724">
            <v>1</v>
          </cell>
          <cell r="D724">
            <v>6155</v>
          </cell>
          <cell r="E724" t="str">
            <v>Bluewater Wind LLC</v>
          </cell>
          <cell r="F724" t="str">
            <v>New energy</v>
          </cell>
          <cell r="G724" t="str">
            <v>Wind</v>
          </cell>
          <cell r="H724" t="str">
            <v>New York</v>
          </cell>
          <cell r="I724" t="str">
            <v>United States</v>
          </cell>
          <cell r="J724" t="str">
            <v>USA</v>
          </cell>
          <cell r="K724" t="str">
            <v>North America &amp; Carribean</v>
          </cell>
          <cell r="L724" t="str">
            <v>AMER</v>
          </cell>
          <cell r="M724">
            <v>39352.409722222219</v>
          </cell>
          <cell r="N724" t="str">
            <v>Completed</v>
          </cell>
          <cell r="O724" t="str">
            <v>Power Generator</v>
          </cell>
          <cell r="P724">
            <v>0</v>
          </cell>
          <cell r="Q724">
            <v>0</v>
          </cell>
        </row>
        <row r="725">
          <cell r="A725" t="str">
            <v>MA</v>
          </cell>
          <cell r="B725">
            <v>1283</v>
          </cell>
          <cell r="C725">
            <v>1</v>
          </cell>
          <cell r="D725">
            <v>20814</v>
          </cell>
          <cell r="E725" t="str">
            <v>Newco</v>
          </cell>
          <cell r="F725" t="str">
            <v>Partially new energy</v>
          </cell>
          <cell r="G725" t="str">
            <v>Biofuels</v>
          </cell>
          <cell r="I725" t="str">
            <v>Brazil</v>
          </cell>
          <cell r="J725" t="str">
            <v>BRA</v>
          </cell>
          <cell r="K725" t="str">
            <v>Central &amp; South America</v>
          </cell>
          <cell r="L725" t="str">
            <v>AMER</v>
          </cell>
          <cell r="M725">
            <v>39349.386805555558</v>
          </cell>
          <cell r="N725" t="str">
            <v>Completed</v>
          </cell>
          <cell r="P725">
            <v>21.7</v>
          </cell>
        </row>
        <row r="726">
          <cell r="A726" t="str">
            <v>MA</v>
          </cell>
          <cell r="B726">
            <v>1284</v>
          </cell>
          <cell r="C726">
            <v>1</v>
          </cell>
          <cell r="D726">
            <v>20815</v>
          </cell>
          <cell r="E726" t="str">
            <v>Ceisa Central Energética Itaunas</v>
          </cell>
          <cell r="F726" t="str">
            <v>New energy</v>
          </cell>
          <cell r="G726" t="str">
            <v>Biomass &amp; Waste</v>
          </cell>
          <cell r="I726" t="str">
            <v>Brazil</v>
          </cell>
          <cell r="J726" t="str">
            <v>BRA</v>
          </cell>
          <cell r="K726" t="str">
            <v>Central &amp; South America</v>
          </cell>
          <cell r="L726" t="str">
            <v>AMER</v>
          </cell>
          <cell r="M726">
            <v>39349</v>
          </cell>
          <cell r="N726" t="str">
            <v>Completed</v>
          </cell>
          <cell r="O726" t="str">
            <v>Developer</v>
          </cell>
          <cell r="P726">
            <v>31.8</v>
          </cell>
          <cell r="Q726">
            <v>0</v>
          </cell>
        </row>
        <row r="727">
          <cell r="A727" t="str">
            <v>MA</v>
          </cell>
          <cell r="B727">
            <v>1285</v>
          </cell>
          <cell r="C727">
            <v>1</v>
          </cell>
          <cell r="D727">
            <v>20842</v>
          </cell>
          <cell r="E727" t="str">
            <v>Public Energy Solutions</v>
          </cell>
          <cell r="F727" t="str">
            <v>New energy</v>
          </cell>
          <cell r="G727" t="str">
            <v>Efficiency: Demand Side</v>
          </cell>
          <cell r="H727" t="str">
            <v>New Jersey</v>
          </cell>
          <cell r="I727" t="str">
            <v>United States</v>
          </cell>
          <cell r="J727" t="str">
            <v>USA</v>
          </cell>
          <cell r="K727" t="str">
            <v>North America &amp; Carribean</v>
          </cell>
          <cell r="L727" t="str">
            <v>AMER</v>
          </cell>
          <cell r="M727">
            <v>39356.727777777778</v>
          </cell>
          <cell r="N727" t="str">
            <v>Completed</v>
          </cell>
          <cell r="O727" t="str">
            <v>Service Company</v>
          </cell>
          <cell r="P727">
            <v>13.4</v>
          </cell>
          <cell r="Q727">
            <v>0</v>
          </cell>
        </row>
        <row r="728">
          <cell r="A728" t="str">
            <v>MA</v>
          </cell>
          <cell r="B728">
            <v>1286</v>
          </cell>
          <cell r="C728">
            <v>1</v>
          </cell>
          <cell r="D728">
            <v>20879</v>
          </cell>
          <cell r="E728" t="str">
            <v>GeoLectric Power Company NM LLC</v>
          </cell>
          <cell r="F728" t="str">
            <v>New energy</v>
          </cell>
          <cell r="G728" t="str">
            <v>Geothermal</v>
          </cell>
          <cell r="H728" t="str">
            <v>New Mexico</v>
          </cell>
          <cell r="I728" t="str">
            <v>United States</v>
          </cell>
          <cell r="J728" t="str">
            <v>USA</v>
          </cell>
          <cell r="K728" t="str">
            <v>North America &amp; Carribean</v>
          </cell>
          <cell r="L728" t="str">
            <v>AMER</v>
          </cell>
          <cell r="M728">
            <v>39359.691666666666</v>
          </cell>
          <cell r="N728" t="str">
            <v>Announced/filed</v>
          </cell>
        </row>
        <row r="729">
          <cell r="A729" t="str">
            <v>MA</v>
          </cell>
          <cell r="B729">
            <v>1287</v>
          </cell>
          <cell r="C729">
            <v>1</v>
          </cell>
          <cell r="D729">
            <v>20912</v>
          </cell>
          <cell r="E729" t="str">
            <v>Erelia Groupe</v>
          </cell>
          <cell r="F729" t="str">
            <v>New energy</v>
          </cell>
          <cell r="G729" t="str">
            <v>Wind</v>
          </cell>
          <cell r="I729" t="str">
            <v>France</v>
          </cell>
          <cell r="J729" t="str">
            <v>FRA</v>
          </cell>
          <cell r="K729" t="str">
            <v>EU Europe</v>
          </cell>
          <cell r="L729" t="str">
            <v>EMEA</v>
          </cell>
          <cell r="M729">
            <v>39364</v>
          </cell>
          <cell r="N729" t="str">
            <v>Announced/filed</v>
          </cell>
          <cell r="O729" t="str">
            <v>Developer</v>
          </cell>
          <cell r="P729">
            <v>0</v>
          </cell>
          <cell r="Q729">
            <v>0</v>
          </cell>
        </row>
        <row r="730">
          <cell r="A730" t="str">
            <v>MA</v>
          </cell>
          <cell r="B730">
            <v>1288</v>
          </cell>
          <cell r="C730">
            <v>1</v>
          </cell>
          <cell r="D730">
            <v>20947</v>
          </cell>
          <cell r="E730" t="str">
            <v>Idei SA</v>
          </cell>
          <cell r="F730" t="str">
            <v>New energy</v>
          </cell>
          <cell r="G730" t="str">
            <v>Wind</v>
          </cell>
          <cell r="I730" t="str">
            <v>Greece</v>
          </cell>
          <cell r="J730" t="str">
            <v>GRC</v>
          </cell>
          <cell r="K730" t="str">
            <v>EU Europe</v>
          </cell>
          <cell r="L730" t="str">
            <v>EMEA</v>
          </cell>
          <cell r="M730">
            <v>39360</v>
          </cell>
          <cell r="N730" t="str">
            <v>Announced/filed</v>
          </cell>
          <cell r="O730" t="str">
            <v>Developer</v>
          </cell>
          <cell r="P730">
            <v>2.2999999999999998</v>
          </cell>
          <cell r="Q730">
            <v>0</v>
          </cell>
        </row>
        <row r="731">
          <cell r="A731" t="str">
            <v>MA</v>
          </cell>
          <cell r="B731">
            <v>1290</v>
          </cell>
          <cell r="C731">
            <v>1</v>
          </cell>
          <cell r="D731">
            <v>481</v>
          </cell>
          <cell r="E731" t="str">
            <v>Helbio SA Hydrogen and Energy Production Systems</v>
          </cell>
          <cell r="F731" t="str">
            <v>New energy</v>
          </cell>
          <cell r="G731" t="str">
            <v>Fuel Cells</v>
          </cell>
          <cell r="I731" t="str">
            <v>Greece</v>
          </cell>
          <cell r="J731" t="str">
            <v>GRC</v>
          </cell>
          <cell r="K731" t="str">
            <v>EU Europe</v>
          </cell>
          <cell r="L731" t="str">
            <v>EMEA</v>
          </cell>
          <cell r="M731">
            <v>39365.739583333336</v>
          </cell>
          <cell r="N731" t="str">
            <v>Completed</v>
          </cell>
          <cell r="O731" t="str">
            <v>Technology Developer</v>
          </cell>
          <cell r="P731">
            <v>6</v>
          </cell>
          <cell r="Q731">
            <v>0</v>
          </cell>
        </row>
        <row r="732">
          <cell r="A732" t="str">
            <v>MA</v>
          </cell>
          <cell r="B732">
            <v>1293</v>
          </cell>
          <cell r="C732">
            <v>1</v>
          </cell>
          <cell r="D732">
            <v>20957</v>
          </cell>
          <cell r="E732" t="str">
            <v>R2D Ingenierie SAS</v>
          </cell>
          <cell r="F732" t="str">
            <v>New energy</v>
          </cell>
          <cell r="G732" t="str">
            <v>Solar</v>
          </cell>
          <cell r="I732" t="str">
            <v>France</v>
          </cell>
          <cell r="J732" t="str">
            <v>FRA</v>
          </cell>
          <cell r="K732" t="str">
            <v>EU Europe</v>
          </cell>
          <cell r="L732" t="str">
            <v>EMEA</v>
          </cell>
          <cell r="M732">
            <v>39365.404861111114</v>
          </cell>
          <cell r="N732" t="str">
            <v>Completed</v>
          </cell>
          <cell r="O732" t="str">
            <v>Equipment Manufacturer</v>
          </cell>
          <cell r="P732">
            <v>7.1</v>
          </cell>
        </row>
        <row r="733">
          <cell r="A733" t="str">
            <v>MA</v>
          </cell>
          <cell r="B733">
            <v>1294</v>
          </cell>
          <cell r="C733">
            <v>1</v>
          </cell>
          <cell r="D733">
            <v>20971</v>
          </cell>
          <cell r="E733" t="str">
            <v>National Wind Assessments (formerly Romuld Wind Consulting)</v>
          </cell>
          <cell r="F733" t="str">
            <v>New energy</v>
          </cell>
          <cell r="G733" t="str">
            <v>Wind</v>
          </cell>
          <cell r="H733" t="str">
            <v>Minnesota</v>
          </cell>
          <cell r="I733" t="str">
            <v>United States</v>
          </cell>
          <cell r="J733" t="str">
            <v>USA</v>
          </cell>
          <cell r="K733" t="str">
            <v>North America &amp; Carribean</v>
          </cell>
          <cell r="L733" t="str">
            <v>AMER</v>
          </cell>
          <cell r="M733">
            <v>39366.42291666667</v>
          </cell>
          <cell r="N733" t="str">
            <v>Completed</v>
          </cell>
          <cell r="O733" t="str">
            <v>Service Company</v>
          </cell>
          <cell r="P733">
            <v>0</v>
          </cell>
          <cell r="Q733">
            <v>0</v>
          </cell>
        </row>
        <row r="734">
          <cell r="A734" t="str">
            <v>MA</v>
          </cell>
          <cell r="B734">
            <v>1295</v>
          </cell>
          <cell r="C734">
            <v>1</v>
          </cell>
          <cell r="D734">
            <v>20991</v>
          </cell>
          <cell r="E734" t="str">
            <v>Powerprecise Solutions</v>
          </cell>
          <cell r="F734" t="str">
            <v>Partially new energy</v>
          </cell>
          <cell r="G734" t="str">
            <v>Efficiency: Demand Side</v>
          </cell>
          <cell r="H734" t="str">
            <v>Virginia</v>
          </cell>
          <cell r="I734" t="str">
            <v>United States</v>
          </cell>
          <cell r="J734" t="str">
            <v>USA</v>
          </cell>
          <cell r="K734" t="str">
            <v>North America &amp; Carribean</v>
          </cell>
          <cell r="L734" t="str">
            <v>AMER</v>
          </cell>
          <cell r="M734">
            <v>39364.46875</v>
          </cell>
          <cell r="N734" t="str">
            <v>Completed</v>
          </cell>
        </row>
        <row r="735">
          <cell r="A735" t="str">
            <v>MA</v>
          </cell>
          <cell r="B735">
            <v>1296</v>
          </cell>
          <cell r="C735">
            <v>1</v>
          </cell>
          <cell r="D735">
            <v>20982</v>
          </cell>
          <cell r="E735" t="str">
            <v>IMB Verfahrenstechnik GmbH</v>
          </cell>
          <cell r="F735" t="str">
            <v>New energy</v>
          </cell>
          <cell r="G735" t="str">
            <v>Biomass &amp; Waste</v>
          </cell>
          <cell r="H735" t="str">
            <v>North Rhine-Westphalia</v>
          </cell>
          <cell r="I735" t="str">
            <v>Germany</v>
          </cell>
          <cell r="J735" t="str">
            <v>DEU</v>
          </cell>
          <cell r="K735" t="str">
            <v>EU Europe</v>
          </cell>
          <cell r="L735" t="str">
            <v>EMEA</v>
          </cell>
          <cell r="M735">
            <v>39366.668749999997</v>
          </cell>
          <cell r="N735" t="str">
            <v>Completed</v>
          </cell>
          <cell r="O735" t="str">
            <v>Technology Developer</v>
          </cell>
          <cell r="Q735">
            <v>0.70599999999999996</v>
          </cell>
        </row>
        <row r="736">
          <cell r="A736" t="str">
            <v>MA</v>
          </cell>
          <cell r="B736">
            <v>1297</v>
          </cell>
          <cell r="C736">
            <v>2</v>
          </cell>
          <cell r="D736">
            <v>582</v>
          </cell>
          <cell r="E736" t="str">
            <v>CHOREN Industries GmbH</v>
          </cell>
          <cell r="F736" t="str">
            <v>New energy</v>
          </cell>
          <cell r="G736" t="str">
            <v>Biofuels</v>
          </cell>
          <cell r="I736" t="str">
            <v>Germany</v>
          </cell>
          <cell r="J736" t="str">
            <v>DEU</v>
          </cell>
          <cell r="K736" t="str">
            <v>EU Europe</v>
          </cell>
          <cell r="L736" t="str">
            <v>EMEA</v>
          </cell>
          <cell r="M736">
            <v>39367.447222222225</v>
          </cell>
          <cell r="N736" t="str">
            <v>Completed</v>
          </cell>
          <cell r="O736" t="str">
            <v>Bio-refining</v>
          </cell>
          <cell r="P736">
            <v>0</v>
          </cell>
          <cell r="Q736">
            <v>0</v>
          </cell>
        </row>
        <row r="737">
          <cell r="A737" t="str">
            <v>MA</v>
          </cell>
          <cell r="B737">
            <v>1300</v>
          </cell>
          <cell r="C737">
            <v>1</v>
          </cell>
          <cell r="D737">
            <v>4178</v>
          </cell>
          <cell r="E737" t="str">
            <v>Airtricity USA</v>
          </cell>
          <cell r="F737" t="str">
            <v>New energy</v>
          </cell>
          <cell r="G737" t="str">
            <v>Wind</v>
          </cell>
          <cell r="H737" t="str">
            <v>Illinois</v>
          </cell>
          <cell r="I737" t="str">
            <v>United States</v>
          </cell>
          <cell r="J737" t="str">
            <v>USA</v>
          </cell>
          <cell r="K737" t="str">
            <v>North America &amp; Carribean</v>
          </cell>
          <cell r="L737" t="str">
            <v>AMER</v>
          </cell>
          <cell r="M737">
            <v>39359</v>
          </cell>
          <cell r="N737" t="str">
            <v>Completed</v>
          </cell>
          <cell r="O737" t="str">
            <v>Power Generator</v>
          </cell>
          <cell r="P737">
            <v>1373</v>
          </cell>
          <cell r="Q737">
            <v>0</v>
          </cell>
        </row>
        <row r="738">
          <cell r="A738" t="str">
            <v>MA</v>
          </cell>
          <cell r="B738">
            <v>1303</v>
          </cell>
          <cell r="C738">
            <v>1</v>
          </cell>
          <cell r="D738">
            <v>21075</v>
          </cell>
          <cell r="E738" t="str">
            <v>TransAlta Power, LP</v>
          </cell>
          <cell r="F738" t="str">
            <v>Partially new energy</v>
          </cell>
          <cell r="G738" t="str">
            <v>Services &amp; Support (Clean Energy)</v>
          </cell>
          <cell r="H738" t="str">
            <v>Alberta</v>
          </cell>
          <cell r="I738" t="str">
            <v>Canada</v>
          </cell>
          <cell r="J738" t="str">
            <v>CAN</v>
          </cell>
          <cell r="K738" t="str">
            <v>North America &amp; Carribean</v>
          </cell>
          <cell r="L738" t="str">
            <v>AMER</v>
          </cell>
          <cell r="M738">
            <v>39370.506944444445</v>
          </cell>
          <cell r="N738" t="str">
            <v>Announced/filed</v>
          </cell>
          <cell r="O738" t="str">
            <v>Power Generator</v>
          </cell>
          <cell r="P738">
            <v>646</v>
          </cell>
          <cell r="Q738">
            <v>0</v>
          </cell>
        </row>
        <row r="739">
          <cell r="A739" t="str">
            <v>MA</v>
          </cell>
          <cell r="B739">
            <v>1304</v>
          </cell>
          <cell r="C739">
            <v>1</v>
          </cell>
          <cell r="D739">
            <v>2114</v>
          </cell>
          <cell r="E739" t="str">
            <v>Vestas RRB India Ltd</v>
          </cell>
          <cell r="F739" t="str">
            <v>New energy</v>
          </cell>
          <cell r="G739" t="str">
            <v>Wind</v>
          </cell>
          <cell r="I739" t="str">
            <v>India</v>
          </cell>
          <cell r="J739" t="str">
            <v>IND</v>
          </cell>
          <cell r="K739" t="str">
            <v>Asia</v>
          </cell>
          <cell r="L739" t="str">
            <v>ASOC</v>
          </cell>
          <cell r="M739">
            <v>38966.504166666666</v>
          </cell>
          <cell r="N739" t="str">
            <v>Completed</v>
          </cell>
          <cell r="O739" t="str">
            <v>Equipment Manufacturer</v>
          </cell>
          <cell r="P739">
            <v>0</v>
          </cell>
          <cell r="Q739">
            <v>0</v>
          </cell>
        </row>
        <row r="740">
          <cell r="A740" t="str">
            <v>MA</v>
          </cell>
          <cell r="B740">
            <v>1305</v>
          </cell>
          <cell r="C740">
            <v>1</v>
          </cell>
          <cell r="D740">
            <v>20810</v>
          </cell>
          <cell r="E740" t="str">
            <v>Sungevity</v>
          </cell>
          <cell r="F740" t="str">
            <v>New energy</v>
          </cell>
          <cell r="G740" t="str">
            <v>Solar</v>
          </cell>
          <cell r="H740" t="str">
            <v>California</v>
          </cell>
          <cell r="I740" t="str">
            <v>United States</v>
          </cell>
          <cell r="J740" t="str">
            <v>USA</v>
          </cell>
          <cell r="K740" t="str">
            <v>North America &amp; Carribean</v>
          </cell>
          <cell r="L740" t="str">
            <v>AMER</v>
          </cell>
          <cell r="M740">
            <v>39352.626388888886</v>
          </cell>
          <cell r="N740" t="str">
            <v>Completed</v>
          </cell>
          <cell r="O740" t="str">
            <v>Service Company</v>
          </cell>
          <cell r="Q740">
            <v>0.5</v>
          </cell>
        </row>
        <row r="741">
          <cell r="A741" t="str">
            <v>MA</v>
          </cell>
          <cell r="B741">
            <v>1306</v>
          </cell>
          <cell r="C741">
            <v>1</v>
          </cell>
          <cell r="D741">
            <v>15520</v>
          </cell>
          <cell r="E741" t="str">
            <v>The Solar Center Inc</v>
          </cell>
          <cell r="F741" t="str">
            <v>New energy</v>
          </cell>
          <cell r="G741" t="str">
            <v>Solar</v>
          </cell>
          <cell r="H741" t="str">
            <v>New Jersey</v>
          </cell>
          <cell r="I741" t="str">
            <v>United States</v>
          </cell>
          <cell r="J741" t="str">
            <v>USA</v>
          </cell>
          <cell r="K741" t="str">
            <v>North America &amp; Carribean</v>
          </cell>
          <cell r="L741" t="str">
            <v>AMER</v>
          </cell>
          <cell r="M741">
            <v>39352.676388888889</v>
          </cell>
          <cell r="N741" t="str">
            <v>Completed</v>
          </cell>
          <cell r="O741" t="str">
            <v>Service Company</v>
          </cell>
          <cell r="Q741">
            <v>0.5</v>
          </cell>
        </row>
        <row r="742">
          <cell r="A742" t="str">
            <v>MA</v>
          </cell>
          <cell r="B742">
            <v>1307</v>
          </cell>
          <cell r="C742">
            <v>1</v>
          </cell>
          <cell r="D742">
            <v>21082</v>
          </cell>
          <cell r="E742" t="str">
            <v>Canadian Green Fuels</v>
          </cell>
          <cell r="F742" t="str">
            <v>New energy</v>
          </cell>
          <cell r="G742" t="str">
            <v>Biofuels</v>
          </cell>
          <cell r="H742" t="str">
            <v>Saskatchewan</v>
          </cell>
          <cell r="I742" t="str">
            <v>Canada</v>
          </cell>
          <cell r="J742" t="str">
            <v>CAN</v>
          </cell>
          <cell r="K742" t="str">
            <v>North America &amp; Carribean</v>
          </cell>
          <cell r="L742" t="str">
            <v>AMER</v>
          </cell>
          <cell r="M742">
            <v>39373.538888888892</v>
          </cell>
          <cell r="N742" t="str">
            <v>Announced/filed</v>
          </cell>
        </row>
        <row r="743">
          <cell r="A743" t="str">
            <v>MA</v>
          </cell>
          <cell r="B743">
            <v>1308</v>
          </cell>
          <cell r="C743">
            <v>1</v>
          </cell>
          <cell r="D743">
            <v>14169</v>
          </cell>
          <cell r="E743" t="str">
            <v>Blue Chip Energy GmbH</v>
          </cell>
          <cell r="F743" t="str">
            <v>New energy</v>
          </cell>
          <cell r="G743" t="str">
            <v>Solar</v>
          </cell>
          <cell r="I743" t="str">
            <v>Austria</v>
          </cell>
          <cell r="J743" t="str">
            <v>AUT</v>
          </cell>
          <cell r="K743" t="str">
            <v>EU Europe</v>
          </cell>
          <cell r="L743" t="str">
            <v>EMEA</v>
          </cell>
          <cell r="M743">
            <v>39377.399305555555</v>
          </cell>
          <cell r="N743" t="str">
            <v>Completed</v>
          </cell>
          <cell r="O743" t="str">
            <v>Equipment Manufacturer</v>
          </cell>
          <cell r="P743">
            <v>35.700000000000003</v>
          </cell>
          <cell r="Q743">
            <v>0</v>
          </cell>
        </row>
        <row r="744">
          <cell r="A744" t="str">
            <v>MA</v>
          </cell>
          <cell r="B744">
            <v>1309</v>
          </cell>
          <cell r="C744">
            <v>1</v>
          </cell>
          <cell r="D744">
            <v>12054</v>
          </cell>
          <cell r="E744" t="str">
            <v>Techem AG</v>
          </cell>
          <cell r="F744" t="str">
            <v>New energy</v>
          </cell>
          <cell r="G744" t="str">
            <v>Efficiency: Demand Side</v>
          </cell>
          <cell r="I744" t="str">
            <v>Germany</v>
          </cell>
          <cell r="J744" t="str">
            <v>DEU</v>
          </cell>
          <cell r="K744" t="str">
            <v>EU Europe</v>
          </cell>
          <cell r="L744" t="str">
            <v>EMEA</v>
          </cell>
          <cell r="M744">
            <v>39377.627083333333</v>
          </cell>
          <cell r="N744" t="str">
            <v>Announced/filed</v>
          </cell>
          <cell r="O744" t="str">
            <v>Service Company</v>
          </cell>
          <cell r="P744">
            <v>0</v>
          </cell>
          <cell r="Q744">
            <v>0</v>
          </cell>
        </row>
        <row r="745">
          <cell r="A745" t="str">
            <v>MA</v>
          </cell>
          <cell r="B745">
            <v>1310</v>
          </cell>
          <cell r="C745">
            <v>1</v>
          </cell>
          <cell r="D745">
            <v>10141</v>
          </cell>
          <cell r="E745" t="str">
            <v>Sri Balaji Biomass Power Pvt Ltd</v>
          </cell>
          <cell r="F745" t="str">
            <v>New energy</v>
          </cell>
          <cell r="G745" t="str">
            <v>Biomass &amp; Waste</v>
          </cell>
          <cell r="H745" t="str">
            <v>Andhra Pradesh State</v>
          </cell>
          <cell r="I745" t="str">
            <v>India</v>
          </cell>
          <cell r="J745" t="str">
            <v>IND</v>
          </cell>
          <cell r="K745" t="str">
            <v>Asia</v>
          </cell>
          <cell r="L745" t="str">
            <v>ASOC</v>
          </cell>
          <cell r="M745">
            <v>38807</v>
          </cell>
          <cell r="N745" t="str">
            <v>Completed</v>
          </cell>
          <cell r="O745" t="str">
            <v>Developer</v>
          </cell>
          <cell r="P745">
            <v>0</v>
          </cell>
          <cell r="Q745">
            <v>0</v>
          </cell>
        </row>
        <row r="746">
          <cell r="A746" t="str">
            <v>MA</v>
          </cell>
          <cell r="B746">
            <v>1311</v>
          </cell>
          <cell r="C746">
            <v>1</v>
          </cell>
          <cell r="D746">
            <v>21086</v>
          </cell>
          <cell r="E746" t="str">
            <v>Grounded Renewable Energy</v>
          </cell>
          <cell r="F746" t="str">
            <v>New energy</v>
          </cell>
          <cell r="G746" t="str">
            <v>Solar</v>
          </cell>
          <cell r="H746" t="str">
            <v>Colorado</v>
          </cell>
          <cell r="I746" t="str">
            <v>United States</v>
          </cell>
          <cell r="J746" t="str">
            <v>USA</v>
          </cell>
          <cell r="K746" t="str">
            <v>North America &amp; Carribean</v>
          </cell>
          <cell r="L746" t="str">
            <v>AMER</v>
          </cell>
          <cell r="M746">
            <v>39378.442361111112</v>
          </cell>
          <cell r="N746" t="str">
            <v>Completed</v>
          </cell>
          <cell r="O746" t="str">
            <v>Service Company</v>
          </cell>
          <cell r="P746">
            <v>0</v>
          </cell>
          <cell r="Q746">
            <v>0</v>
          </cell>
        </row>
        <row r="747">
          <cell r="A747" t="str">
            <v>MA</v>
          </cell>
          <cell r="B747">
            <v>1314</v>
          </cell>
          <cell r="C747">
            <v>1</v>
          </cell>
          <cell r="D747">
            <v>21185</v>
          </cell>
          <cell r="E747" t="str">
            <v>Mawera Holzfeuerungsanlagen GmbH</v>
          </cell>
          <cell r="F747" t="str">
            <v>New energy</v>
          </cell>
          <cell r="G747" t="str">
            <v>Biomass &amp; Waste</v>
          </cell>
          <cell r="I747" t="str">
            <v>Austria</v>
          </cell>
          <cell r="J747" t="str">
            <v>AUT</v>
          </cell>
          <cell r="K747" t="str">
            <v>EU Europe</v>
          </cell>
          <cell r="L747" t="str">
            <v>EMEA</v>
          </cell>
          <cell r="M747">
            <v>39107.680555555555</v>
          </cell>
          <cell r="N747" t="str">
            <v>Completed</v>
          </cell>
          <cell r="O747" t="str">
            <v>Equipment Manufacturer</v>
          </cell>
          <cell r="P747">
            <v>0</v>
          </cell>
          <cell r="Q747">
            <v>0</v>
          </cell>
        </row>
        <row r="748">
          <cell r="A748" t="str">
            <v>MA</v>
          </cell>
          <cell r="B748">
            <v>1316</v>
          </cell>
          <cell r="C748">
            <v>1</v>
          </cell>
          <cell r="D748">
            <v>21217</v>
          </cell>
          <cell r="E748" t="str">
            <v>Blue Line</v>
          </cell>
          <cell r="F748" t="str">
            <v>New energy</v>
          </cell>
          <cell r="G748" t="str">
            <v>Wind</v>
          </cell>
          <cell r="I748" t="str">
            <v>Romania</v>
          </cell>
          <cell r="J748" t="str">
            <v>ROM</v>
          </cell>
          <cell r="K748" t="str">
            <v>EU Europe</v>
          </cell>
          <cell r="L748" t="str">
            <v>EMEA</v>
          </cell>
          <cell r="M748">
            <v>39381.71875</v>
          </cell>
          <cell r="N748" t="str">
            <v>Completed</v>
          </cell>
          <cell r="O748" t="str">
            <v>Developer</v>
          </cell>
          <cell r="P748">
            <v>0</v>
          </cell>
          <cell r="Q748">
            <v>0</v>
          </cell>
        </row>
        <row r="749">
          <cell r="A749" t="str">
            <v>MA</v>
          </cell>
          <cell r="B749">
            <v>1318</v>
          </cell>
          <cell r="C749">
            <v>1</v>
          </cell>
          <cell r="D749">
            <v>21235</v>
          </cell>
          <cell r="E749" t="str">
            <v>Avon Bearings</v>
          </cell>
          <cell r="F749" t="str">
            <v>Partially new energy</v>
          </cell>
          <cell r="G749" t="str">
            <v>Wind</v>
          </cell>
          <cell r="H749" t="str">
            <v>Ohio</v>
          </cell>
          <cell r="I749" t="str">
            <v>United States</v>
          </cell>
          <cell r="J749" t="str">
            <v>USA</v>
          </cell>
          <cell r="K749" t="str">
            <v>North America &amp; Carribean</v>
          </cell>
          <cell r="L749" t="str">
            <v>AMER</v>
          </cell>
          <cell r="M749">
            <v>39384.686111111114</v>
          </cell>
          <cell r="N749" t="str">
            <v>Completed</v>
          </cell>
          <cell r="P749">
            <v>55</v>
          </cell>
        </row>
        <row r="750">
          <cell r="A750" t="str">
            <v>MA</v>
          </cell>
          <cell r="B750">
            <v>1319</v>
          </cell>
          <cell r="C750">
            <v>1</v>
          </cell>
          <cell r="D750">
            <v>21254</v>
          </cell>
          <cell r="E750" t="str">
            <v>Vattenfall Europe Contracting GmbH</v>
          </cell>
          <cell r="F750" t="str">
            <v>Non-core</v>
          </cell>
          <cell r="G750" t="str">
            <v>Efficiency: Demand Side</v>
          </cell>
          <cell r="I750" t="str">
            <v>Germany</v>
          </cell>
          <cell r="J750" t="str">
            <v>DEU</v>
          </cell>
          <cell r="K750" t="str">
            <v>EU Europe</v>
          </cell>
          <cell r="L750" t="str">
            <v>EMEA</v>
          </cell>
          <cell r="M750">
            <v>39363.668055555558</v>
          </cell>
          <cell r="N750" t="str">
            <v>Completed</v>
          </cell>
          <cell r="O750" t="str">
            <v>Service Company</v>
          </cell>
          <cell r="P750">
            <v>0</v>
          </cell>
          <cell r="Q750">
            <v>0</v>
          </cell>
        </row>
        <row r="751">
          <cell r="A751" t="str">
            <v>MA</v>
          </cell>
          <cell r="B751">
            <v>1320</v>
          </cell>
          <cell r="C751">
            <v>1</v>
          </cell>
          <cell r="D751">
            <v>6494</v>
          </cell>
          <cell r="E751" t="str">
            <v>Henan Tianguan Fuel Ethanol Co Ltd</v>
          </cell>
          <cell r="F751" t="str">
            <v>New energy</v>
          </cell>
          <cell r="G751" t="str">
            <v>Biofuels</v>
          </cell>
          <cell r="H751" t="str">
            <v>Henan Prefecture</v>
          </cell>
          <cell r="I751" t="str">
            <v>China</v>
          </cell>
          <cell r="J751" t="str">
            <v>CHN</v>
          </cell>
          <cell r="K751" t="str">
            <v>Asia</v>
          </cell>
          <cell r="L751" t="str">
            <v>ASOC</v>
          </cell>
          <cell r="M751">
            <v>39383.768750000003</v>
          </cell>
          <cell r="N751" t="str">
            <v>Completed</v>
          </cell>
          <cell r="O751" t="str">
            <v>Bio-refining</v>
          </cell>
          <cell r="P751">
            <v>0</v>
          </cell>
          <cell r="Q751">
            <v>0</v>
          </cell>
        </row>
        <row r="752">
          <cell r="A752" t="str">
            <v>MA</v>
          </cell>
          <cell r="B752">
            <v>1321</v>
          </cell>
          <cell r="C752">
            <v>1</v>
          </cell>
          <cell r="D752">
            <v>8144</v>
          </cell>
          <cell r="E752" t="str">
            <v>Cambridge Display Technology Ltd (CDT)</v>
          </cell>
          <cell r="F752" t="str">
            <v>New energy</v>
          </cell>
          <cell r="G752" t="str">
            <v>Efficiency: Demand Side</v>
          </cell>
          <cell r="I752" t="str">
            <v>United Kingdom</v>
          </cell>
          <cell r="J752" t="str">
            <v>GBR</v>
          </cell>
          <cell r="K752" t="str">
            <v>EU Europe</v>
          </cell>
          <cell r="L752" t="str">
            <v>EMEA</v>
          </cell>
          <cell r="M752">
            <v>39344.708333333336</v>
          </cell>
          <cell r="N752" t="str">
            <v>Completed</v>
          </cell>
          <cell r="O752" t="str">
            <v>Technology Developer</v>
          </cell>
          <cell r="P752">
            <v>285</v>
          </cell>
        </row>
        <row r="753">
          <cell r="A753" t="str">
            <v>MA</v>
          </cell>
          <cell r="B753">
            <v>1322</v>
          </cell>
          <cell r="C753">
            <v>1</v>
          </cell>
          <cell r="D753">
            <v>2501</v>
          </cell>
          <cell r="E753" t="str">
            <v>Ross Deeptech Initiatives Limited - Engineering</v>
          </cell>
          <cell r="F753" t="str">
            <v>Non-core</v>
          </cell>
          <cell r="G753" t="str">
            <v>Marine</v>
          </cell>
          <cell r="I753" t="str">
            <v>United Kingdom</v>
          </cell>
          <cell r="J753" t="str">
            <v>GBR</v>
          </cell>
          <cell r="K753" t="str">
            <v>EU Europe</v>
          </cell>
          <cell r="L753" t="str">
            <v>EMEA</v>
          </cell>
          <cell r="M753">
            <v>39384.703472222223</v>
          </cell>
          <cell r="N753" t="str">
            <v>Announced/filed</v>
          </cell>
          <cell r="P753">
            <v>23</v>
          </cell>
        </row>
        <row r="754">
          <cell r="A754" t="str">
            <v>MA</v>
          </cell>
          <cell r="B754">
            <v>1323</v>
          </cell>
          <cell r="C754">
            <v>1</v>
          </cell>
          <cell r="D754">
            <v>21248</v>
          </cell>
          <cell r="E754" t="str">
            <v>BioJoule Technologies Ltd</v>
          </cell>
          <cell r="F754" t="str">
            <v>New energy</v>
          </cell>
          <cell r="G754" t="str">
            <v>Biofuels</v>
          </cell>
          <cell r="I754" t="str">
            <v>New Zealand</v>
          </cell>
          <cell r="J754" t="str">
            <v>NZL</v>
          </cell>
          <cell r="K754" t="str">
            <v>Oceania</v>
          </cell>
          <cell r="L754" t="str">
            <v>ASOC</v>
          </cell>
          <cell r="M754">
            <v>39386.720833333333</v>
          </cell>
          <cell r="N754" t="str">
            <v>Announced/filed</v>
          </cell>
          <cell r="O754" t="str">
            <v>Technology Developer</v>
          </cell>
          <cell r="P754">
            <v>4.5999999999999996</v>
          </cell>
          <cell r="Q754">
            <v>0</v>
          </cell>
        </row>
        <row r="755">
          <cell r="A755" t="str">
            <v>MA</v>
          </cell>
          <cell r="B755">
            <v>1324</v>
          </cell>
          <cell r="C755">
            <v>1</v>
          </cell>
          <cell r="D755">
            <v>19126</v>
          </cell>
          <cell r="E755" t="str">
            <v>BioCentric Energy Inc - defunct</v>
          </cell>
          <cell r="F755" t="str">
            <v>New energy</v>
          </cell>
          <cell r="G755" t="str">
            <v>Biofuels</v>
          </cell>
          <cell r="H755" t="str">
            <v>California</v>
          </cell>
          <cell r="I755" t="str">
            <v>United States</v>
          </cell>
          <cell r="J755" t="str">
            <v>USA</v>
          </cell>
          <cell r="K755" t="str">
            <v>North America &amp; Carribean</v>
          </cell>
          <cell r="L755" t="str">
            <v>AMER</v>
          </cell>
          <cell r="M755">
            <v>39385.390277777777</v>
          </cell>
          <cell r="N755" t="str">
            <v>Completed</v>
          </cell>
          <cell r="O755" t="str">
            <v>Bio-refining</v>
          </cell>
        </row>
        <row r="756">
          <cell r="A756" t="str">
            <v>MA</v>
          </cell>
          <cell r="B756">
            <v>1325</v>
          </cell>
          <cell r="C756">
            <v>1</v>
          </cell>
          <cell r="D756">
            <v>2817</v>
          </cell>
          <cell r="E756" t="str">
            <v>Puget Energy Inc</v>
          </cell>
          <cell r="F756" t="str">
            <v>Non-core</v>
          </cell>
          <cell r="G756" t="str">
            <v>Mini-Hydro</v>
          </cell>
          <cell r="H756" t="str">
            <v>Washington State</v>
          </cell>
          <cell r="I756" t="str">
            <v>United States</v>
          </cell>
          <cell r="J756" t="str">
            <v>USA</v>
          </cell>
          <cell r="K756" t="str">
            <v>North America &amp; Carribean</v>
          </cell>
          <cell r="L756" t="str">
            <v>AMER</v>
          </cell>
          <cell r="M756">
            <v>39381.454861111109</v>
          </cell>
          <cell r="N756" t="str">
            <v>Announced/filed</v>
          </cell>
          <cell r="O756" t="str">
            <v>Power Generator</v>
          </cell>
          <cell r="P756">
            <v>6.1</v>
          </cell>
          <cell r="Q756">
            <v>0</v>
          </cell>
        </row>
        <row r="757">
          <cell r="A757" t="str">
            <v>MA</v>
          </cell>
          <cell r="B757">
            <v>1327</v>
          </cell>
          <cell r="C757">
            <v>1</v>
          </cell>
          <cell r="D757">
            <v>21289</v>
          </cell>
          <cell r="E757" t="str">
            <v>ETH Bioenergia</v>
          </cell>
          <cell r="F757" t="str">
            <v>New energy</v>
          </cell>
          <cell r="G757" t="str">
            <v>Biofuels</v>
          </cell>
          <cell r="I757" t="str">
            <v>Brazil</v>
          </cell>
          <cell r="J757" t="str">
            <v>BRA</v>
          </cell>
          <cell r="K757" t="str">
            <v>Central &amp; South America</v>
          </cell>
          <cell r="L757" t="str">
            <v>AMER</v>
          </cell>
          <cell r="M757">
            <v>39387.709722222222</v>
          </cell>
          <cell r="N757" t="str">
            <v>Completed</v>
          </cell>
          <cell r="O757" t="str">
            <v>Bio-refining</v>
          </cell>
          <cell r="P757">
            <v>80</v>
          </cell>
        </row>
        <row r="758">
          <cell r="A758" t="str">
            <v>MA</v>
          </cell>
          <cell r="B758">
            <v>1328</v>
          </cell>
          <cell r="C758">
            <v>1</v>
          </cell>
          <cell r="D758">
            <v>21304</v>
          </cell>
          <cell r="E758" t="str">
            <v>Shell Solar India</v>
          </cell>
          <cell r="F758" t="str">
            <v>New energy</v>
          </cell>
          <cell r="G758" t="str">
            <v>Solar</v>
          </cell>
          <cell r="I758" t="str">
            <v>India</v>
          </cell>
          <cell r="J758" t="str">
            <v>IND</v>
          </cell>
          <cell r="K758" t="str">
            <v>Asia</v>
          </cell>
          <cell r="L758" t="str">
            <v>ASOC</v>
          </cell>
          <cell r="M758">
            <v>39388.745138888888</v>
          </cell>
          <cell r="N758" t="str">
            <v>Completed</v>
          </cell>
          <cell r="O758" t="str">
            <v>Service Company</v>
          </cell>
        </row>
        <row r="759">
          <cell r="A759" t="str">
            <v>MA</v>
          </cell>
          <cell r="B759">
            <v>1330</v>
          </cell>
          <cell r="C759">
            <v>1</v>
          </cell>
          <cell r="D759">
            <v>21305</v>
          </cell>
          <cell r="E759" t="str">
            <v>Shell Solar Lanka</v>
          </cell>
          <cell r="F759" t="str">
            <v>New energy</v>
          </cell>
          <cell r="G759" t="str">
            <v>Solar</v>
          </cell>
          <cell r="I759" t="str">
            <v>Sri Lanka</v>
          </cell>
          <cell r="J759" t="str">
            <v>LKA</v>
          </cell>
          <cell r="K759" t="str">
            <v>Asia</v>
          </cell>
          <cell r="L759" t="str">
            <v>ASOC</v>
          </cell>
          <cell r="M759">
            <v>39388.745138888888</v>
          </cell>
          <cell r="N759" t="str">
            <v>Completed</v>
          </cell>
          <cell r="O759" t="str">
            <v>Service Company</v>
          </cell>
        </row>
        <row r="760">
          <cell r="A760" t="str">
            <v>MA</v>
          </cell>
          <cell r="B760">
            <v>1331</v>
          </cell>
          <cell r="C760">
            <v>1</v>
          </cell>
          <cell r="D760">
            <v>18905</v>
          </cell>
          <cell r="E760" t="str">
            <v>Grupo Enhol</v>
          </cell>
          <cell r="F760" t="str">
            <v>New energy</v>
          </cell>
          <cell r="G760" t="str">
            <v>Wind</v>
          </cell>
          <cell r="I760" t="str">
            <v>Spain</v>
          </cell>
          <cell r="J760" t="str">
            <v>ESP</v>
          </cell>
          <cell r="K760" t="str">
            <v>EU Europe</v>
          </cell>
          <cell r="L760" t="str">
            <v>EMEA</v>
          </cell>
          <cell r="M760">
            <v>39379</v>
          </cell>
          <cell r="N760" t="str">
            <v>Completed</v>
          </cell>
          <cell r="O760" t="str">
            <v>Developer</v>
          </cell>
          <cell r="P760">
            <v>0</v>
          </cell>
          <cell r="Q760">
            <v>0</v>
          </cell>
        </row>
        <row r="761">
          <cell r="A761" t="str">
            <v>MA</v>
          </cell>
          <cell r="B761">
            <v>1333</v>
          </cell>
          <cell r="C761">
            <v>1</v>
          </cell>
          <cell r="D761">
            <v>15105</v>
          </cell>
          <cell r="E761" t="str">
            <v>Caja General de Ahorros de Granada</v>
          </cell>
          <cell r="F761" t="str">
            <v>New energy</v>
          </cell>
          <cell r="G761" t="str">
            <v>General Financial &amp; Legal Services</v>
          </cell>
          <cell r="I761" t="str">
            <v>Spain</v>
          </cell>
          <cell r="J761" t="str">
            <v>ESP</v>
          </cell>
          <cell r="K761" t="str">
            <v>EU Europe</v>
          </cell>
          <cell r="L761" t="str">
            <v>EMEA</v>
          </cell>
          <cell r="M761">
            <v>39379.587500000001</v>
          </cell>
          <cell r="N761" t="str">
            <v>Completed</v>
          </cell>
          <cell r="O761" t="str">
            <v>Other</v>
          </cell>
          <cell r="P761">
            <v>0</v>
          </cell>
          <cell r="Q761">
            <v>0</v>
          </cell>
        </row>
        <row r="762">
          <cell r="A762" t="str">
            <v>MA</v>
          </cell>
          <cell r="B762">
            <v>1334</v>
          </cell>
          <cell r="C762">
            <v>1</v>
          </cell>
          <cell r="D762">
            <v>21308</v>
          </cell>
          <cell r="E762" t="str">
            <v>US Canadian Biofuels Inc.</v>
          </cell>
          <cell r="F762" t="str">
            <v>New energy</v>
          </cell>
          <cell r="G762" t="str">
            <v>Biofuels</v>
          </cell>
          <cell r="H762" t="str">
            <v>Wisconsin</v>
          </cell>
          <cell r="I762" t="str">
            <v>United States</v>
          </cell>
          <cell r="J762" t="str">
            <v>USA</v>
          </cell>
          <cell r="K762" t="str">
            <v>North America &amp; Carribean</v>
          </cell>
          <cell r="L762" t="str">
            <v>AMER</v>
          </cell>
          <cell r="M762">
            <v>39391</v>
          </cell>
          <cell r="N762" t="str">
            <v>Postponed/cancelled</v>
          </cell>
          <cell r="O762" t="str">
            <v>Bio-refining</v>
          </cell>
          <cell r="P762">
            <v>15</v>
          </cell>
          <cell r="Q762">
            <v>0</v>
          </cell>
        </row>
        <row r="763">
          <cell r="A763" t="str">
            <v>MA</v>
          </cell>
          <cell r="B763">
            <v>1335</v>
          </cell>
          <cell r="C763">
            <v>1</v>
          </cell>
          <cell r="D763">
            <v>13787</v>
          </cell>
          <cell r="E763" t="str">
            <v>Eolfi</v>
          </cell>
          <cell r="F763" t="str">
            <v>New energy</v>
          </cell>
          <cell r="G763" t="str">
            <v>Wind</v>
          </cell>
          <cell r="I763" t="str">
            <v>France</v>
          </cell>
          <cell r="J763" t="str">
            <v>FRA</v>
          </cell>
          <cell r="K763" t="str">
            <v>EU Europe</v>
          </cell>
          <cell r="L763" t="str">
            <v>EMEA</v>
          </cell>
          <cell r="M763">
            <v>39381.472222222219</v>
          </cell>
          <cell r="N763" t="str">
            <v>Completed</v>
          </cell>
          <cell r="O763" t="str">
            <v>Developer</v>
          </cell>
          <cell r="P763">
            <v>26.3</v>
          </cell>
          <cell r="Q763">
            <v>0</v>
          </cell>
        </row>
        <row r="764">
          <cell r="A764" t="str">
            <v>MA</v>
          </cell>
          <cell r="B764">
            <v>1336</v>
          </cell>
          <cell r="C764">
            <v>1</v>
          </cell>
          <cell r="D764">
            <v>21363</v>
          </cell>
          <cell r="E764" t="str">
            <v>Electric Transportation Engineering Corporation</v>
          </cell>
          <cell r="F764" t="str">
            <v>New energy</v>
          </cell>
          <cell r="G764" t="str">
            <v>Power Storage</v>
          </cell>
          <cell r="H764" t="str">
            <v>Arizona</v>
          </cell>
          <cell r="I764" t="str">
            <v>United States</v>
          </cell>
          <cell r="J764" t="str">
            <v>USA</v>
          </cell>
          <cell r="K764" t="str">
            <v>North America &amp; Carribean</v>
          </cell>
          <cell r="L764" t="str">
            <v>AMER</v>
          </cell>
          <cell r="M764">
            <v>39392.698611111111</v>
          </cell>
          <cell r="N764" t="str">
            <v>Completed</v>
          </cell>
          <cell r="O764" t="str">
            <v>Technology Developer</v>
          </cell>
          <cell r="P764">
            <v>6.25</v>
          </cell>
        </row>
        <row r="765">
          <cell r="A765" t="str">
            <v>MA</v>
          </cell>
          <cell r="B765">
            <v>1337</v>
          </cell>
          <cell r="C765">
            <v>1</v>
          </cell>
          <cell r="D765">
            <v>21345</v>
          </cell>
          <cell r="E765" t="str">
            <v>Carbon Energy Pty Ltd</v>
          </cell>
          <cell r="F765" t="str">
            <v>New energy</v>
          </cell>
          <cell r="G765" t="str">
            <v>Efficiency: Supply Side</v>
          </cell>
          <cell r="H765" t="str">
            <v>Queensland</v>
          </cell>
          <cell r="I765" t="str">
            <v>Australia</v>
          </cell>
          <cell r="J765" t="str">
            <v>AUS</v>
          </cell>
          <cell r="K765" t="str">
            <v>Oceania</v>
          </cell>
          <cell r="L765" t="str">
            <v>ASOC</v>
          </cell>
          <cell r="M765">
            <v>39393.744444444441</v>
          </cell>
          <cell r="N765" t="str">
            <v>Announced/filed</v>
          </cell>
          <cell r="O765" t="str">
            <v>Technology Developer</v>
          </cell>
          <cell r="P765">
            <v>2.2999999999999998</v>
          </cell>
        </row>
        <row r="766">
          <cell r="A766" t="str">
            <v>MA</v>
          </cell>
          <cell r="B766">
            <v>1338</v>
          </cell>
          <cell r="C766">
            <v>1</v>
          </cell>
          <cell r="D766">
            <v>16734</v>
          </cell>
          <cell r="E766" t="str">
            <v>Codexis Inc.</v>
          </cell>
          <cell r="F766" t="str">
            <v>New energy</v>
          </cell>
          <cell r="G766" t="str">
            <v>Biofuels</v>
          </cell>
          <cell r="H766" t="str">
            <v>California</v>
          </cell>
          <cell r="I766" t="str">
            <v>United States</v>
          </cell>
          <cell r="J766" t="str">
            <v>USA</v>
          </cell>
          <cell r="K766" t="str">
            <v>North America &amp; Carribean</v>
          </cell>
          <cell r="L766" t="str">
            <v>AMER</v>
          </cell>
          <cell r="M766">
            <v>39392.397916666669</v>
          </cell>
          <cell r="N766" t="str">
            <v>Completed</v>
          </cell>
          <cell r="O766" t="str">
            <v>Technology Developer</v>
          </cell>
        </row>
        <row r="767">
          <cell r="A767" t="str">
            <v>MA</v>
          </cell>
          <cell r="B767">
            <v>1339</v>
          </cell>
          <cell r="C767">
            <v>1</v>
          </cell>
          <cell r="D767">
            <v>21360</v>
          </cell>
          <cell r="E767" t="str">
            <v>Celsys BioFuels Inc.</v>
          </cell>
          <cell r="F767" t="str">
            <v>New energy</v>
          </cell>
          <cell r="G767" t="str">
            <v>Biofuels</v>
          </cell>
          <cell r="H767" t="str">
            <v>Indiana</v>
          </cell>
          <cell r="I767" t="str">
            <v>United States</v>
          </cell>
          <cell r="J767" t="str">
            <v>USA</v>
          </cell>
          <cell r="K767" t="str">
            <v>North America &amp; Carribean</v>
          </cell>
          <cell r="L767" t="str">
            <v>AMER</v>
          </cell>
          <cell r="M767">
            <v>39393.685416666667</v>
          </cell>
          <cell r="N767" t="str">
            <v>Completed</v>
          </cell>
          <cell r="O767" t="str">
            <v>Technology Developer</v>
          </cell>
        </row>
        <row r="768">
          <cell r="A768" t="str">
            <v>MA</v>
          </cell>
          <cell r="B768">
            <v>1341</v>
          </cell>
          <cell r="C768">
            <v>1</v>
          </cell>
          <cell r="D768">
            <v>21404</v>
          </cell>
          <cell r="E768" t="str">
            <v>FHR Anlagenbau GmbH</v>
          </cell>
          <cell r="F768" t="str">
            <v>New energy</v>
          </cell>
          <cell r="G768" t="str">
            <v>Solar</v>
          </cell>
          <cell r="I768" t="str">
            <v>Germany</v>
          </cell>
          <cell r="J768" t="str">
            <v>DEU</v>
          </cell>
          <cell r="K768" t="str">
            <v>EU Europe</v>
          </cell>
          <cell r="L768" t="str">
            <v>EMEA</v>
          </cell>
          <cell r="M768">
            <v>39398.59375</v>
          </cell>
          <cell r="N768" t="str">
            <v>Announced/filed</v>
          </cell>
          <cell r="O768" t="str">
            <v>Technology Developer</v>
          </cell>
          <cell r="P768">
            <v>32.299999999999997</v>
          </cell>
        </row>
        <row r="769">
          <cell r="A769" t="str">
            <v>MA</v>
          </cell>
          <cell r="B769">
            <v>1342</v>
          </cell>
          <cell r="C769">
            <v>1</v>
          </cell>
          <cell r="D769">
            <v>21414</v>
          </cell>
          <cell r="E769" t="str">
            <v>CesOn (Compania Electrosolar Onubense)</v>
          </cell>
          <cell r="F769" t="str">
            <v>New energy</v>
          </cell>
          <cell r="G769" t="str">
            <v>Solar</v>
          </cell>
          <cell r="I769" t="str">
            <v>Spain</v>
          </cell>
          <cell r="J769" t="str">
            <v>ESP</v>
          </cell>
          <cell r="K769" t="str">
            <v>EU Europe</v>
          </cell>
          <cell r="L769" t="str">
            <v>EMEA</v>
          </cell>
          <cell r="M769">
            <v>39393</v>
          </cell>
          <cell r="N769" t="str">
            <v>Completed</v>
          </cell>
          <cell r="O769" t="str">
            <v>Developer</v>
          </cell>
        </row>
        <row r="770">
          <cell r="A770" t="str">
            <v>MA</v>
          </cell>
          <cell r="B770">
            <v>1343</v>
          </cell>
          <cell r="C770">
            <v>1</v>
          </cell>
          <cell r="D770">
            <v>18211</v>
          </cell>
          <cell r="E770" t="str">
            <v>Freedom Energy Solutions LLC</v>
          </cell>
          <cell r="F770" t="str">
            <v>New energy</v>
          </cell>
          <cell r="G770" t="str">
            <v>Solar</v>
          </cell>
          <cell r="H770" t="str">
            <v>Maryland</v>
          </cell>
          <cell r="I770" t="str">
            <v>United States</v>
          </cell>
          <cell r="J770" t="str">
            <v>USA</v>
          </cell>
          <cell r="K770" t="str">
            <v>North America &amp; Carribean</v>
          </cell>
          <cell r="L770" t="str">
            <v>AMER</v>
          </cell>
          <cell r="M770">
            <v>39394.694444444445</v>
          </cell>
          <cell r="N770" t="str">
            <v>Completed</v>
          </cell>
          <cell r="O770" t="str">
            <v>Technology Developer</v>
          </cell>
        </row>
        <row r="771">
          <cell r="A771" t="str">
            <v>MA</v>
          </cell>
          <cell r="B771">
            <v>1346</v>
          </cell>
          <cell r="C771">
            <v>1</v>
          </cell>
          <cell r="D771">
            <v>21440</v>
          </cell>
          <cell r="E771" t="str">
            <v>Mission Biofuels India Pvt Ltd</v>
          </cell>
          <cell r="F771" t="str">
            <v>New energy</v>
          </cell>
          <cell r="G771" t="str">
            <v>Biofuels</v>
          </cell>
          <cell r="H771" t="str">
            <v>Maharashtra State</v>
          </cell>
          <cell r="I771" t="str">
            <v>India</v>
          </cell>
          <cell r="J771" t="str">
            <v>IND</v>
          </cell>
          <cell r="K771" t="str">
            <v>Asia</v>
          </cell>
          <cell r="L771" t="str">
            <v>ASOC</v>
          </cell>
          <cell r="M771">
            <v>39398.720833333333</v>
          </cell>
          <cell r="N771" t="str">
            <v>Announced/filed</v>
          </cell>
          <cell r="O771" t="str">
            <v>Bio-refining</v>
          </cell>
        </row>
        <row r="772">
          <cell r="A772" t="str">
            <v>MA</v>
          </cell>
          <cell r="B772">
            <v>1347</v>
          </cell>
          <cell r="C772">
            <v>1</v>
          </cell>
          <cell r="D772">
            <v>8136</v>
          </cell>
          <cell r="E772" t="str">
            <v>SCR-Tech</v>
          </cell>
          <cell r="F772" t="str">
            <v>New energy</v>
          </cell>
          <cell r="G772" t="str">
            <v>Efficiency: Supply Side</v>
          </cell>
          <cell r="H772" t="str">
            <v>North Carolina</v>
          </cell>
          <cell r="I772" t="str">
            <v>United States</v>
          </cell>
          <cell r="J772" t="str">
            <v>USA</v>
          </cell>
          <cell r="K772" t="str">
            <v>North America &amp; Carribean</v>
          </cell>
          <cell r="L772" t="str">
            <v>AMER</v>
          </cell>
          <cell r="M772">
            <v>39395.534722222219</v>
          </cell>
          <cell r="N772" t="str">
            <v>Completed</v>
          </cell>
          <cell r="O772" t="str">
            <v>Technology Developer</v>
          </cell>
          <cell r="P772">
            <v>9.6</v>
          </cell>
        </row>
        <row r="773">
          <cell r="A773" t="str">
            <v>MA</v>
          </cell>
          <cell r="B773">
            <v>1348</v>
          </cell>
          <cell r="C773">
            <v>1</v>
          </cell>
          <cell r="D773">
            <v>21477</v>
          </cell>
          <cell r="E773" t="str">
            <v>Slough Heat and Power</v>
          </cell>
          <cell r="F773" t="str">
            <v>New energy</v>
          </cell>
          <cell r="G773" t="str">
            <v>Biomass &amp; Waste</v>
          </cell>
          <cell r="H773" t="str">
            <v>England</v>
          </cell>
          <cell r="I773" t="str">
            <v>United Kingdom</v>
          </cell>
          <cell r="J773" t="str">
            <v>GBR</v>
          </cell>
          <cell r="K773" t="str">
            <v>EU Europe</v>
          </cell>
          <cell r="L773" t="str">
            <v>EMEA</v>
          </cell>
          <cell r="M773">
            <v>39450.411805555559</v>
          </cell>
          <cell r="N773" t="str">
            <v>Completed</v>
          </cell>
          <cell r="O773" t="str">
            <v>Power Generator</v>
          </cell>
          <cell r="P773">
            <v>97</v>
          </cell>
          <cell r="Q773">
            <v>0</v>
          </cell>
        </row>
        <row r="774">
          <cell r="A774" t="str">
            <v>MA</v>
          </cell>
          <cell r="B774">
            <v>1349</v>
          </cell>
          <cell r="C774">
            <v>1</v>
          </cell>
          <cell r="D774">
            <v>21480</v>
          </cell>
          <cell r="E774" t="str">
            <v>ENR Concept</v>
          </cell>
          <cell r="F774" t="str">
            <v>New energy</v>
          </cell>
          <cell r="G774" t="str">
            <v>Solar</v>
          </cell>
          <cell r="I774" t="str">
            <v>France</v>
          </cell>
          <cell r="J774" t="str">
            <v>FRA</v>
          </cell>
          <cell r="K774" t="str">
            <v>EU Europe</v>
          </cell>
          <cell r="L774" t="str">
            <v>EMEA</v>
          </cell>
          <cell r="M774">
            <v>39401.69027777778</v>
          </cell>
          <cell r="N774" t="str">
            <v>Completed</v>
          </cell>
          <cell r="O774" t="str">
            <v>Service Company</v>
          </cell>
        </row>
        <row r="775">
          <cell r="A775" t="str">
            <v>MA</v>
          </cell>
          <cell r="B775">
            <v>1350</v>
          </cell>
          <cell r="C775">
            <v>1</v>
          </cell>
          <cell r="D775">
            <v>21529</v>
          </cell>
          <cell r="E775" t="str">
            <v>Shenyu New Energy</v>
          </cell>
          <cell r="F775" t="str">
            <v>New energy</v>
          </cell>
          <cell r="G775" t="str">
            <v>Biofuels</v>
          </cell>
          <cell r="I775" t="str">
            <v>China</v>
          </cell>
          <cell r="J775" t="str">
            <v>CHN</v>
          </cell>
          <cell r="K775" t="str">
            <v>Asia</v>
          </cell>
          <cell r="L775" t="str">
            <v>ASOC</v>
          </cell>
          <cell r="M775">
            <v>39391</v>
          </cell>
          <cell r="N775" t="str">
            <v>Announced/filed</v>
          </cell>
          <cell r="O775" t="str">
            <v>Developer</v>
          </cell>
          <cell r="P775">
            <v>820</v>
          </cell>
        </row>
        <row r="776">
          <cell r="A776" t="str">
            <v>MA</v>
          </cell>
          <cell r="B776">
            <v>1351</v>
          </cell>
          <cell r="C776">
            <v>1</v>
          </cell>
          <cell r="D776">
            <v>2965</v>
          </cell>
          <cell r="E776" t="str">
            <v>La Compagnie du Vent</v>
          </cell>
          <cell r="F776" t="str">
            <v>New energy</v>
          </cell>
          <cell r="G776" t="str">
            <v>Wind</v>
          </cell>
          <cell r="I776" t="str">
            <v>France</v>
          </cell>
          <cell r="J776" t="str">
            <v>FRA</v>
          </cell>
          <cell r="K776" t="str">
            <v>EU Europe</v>
          </cell>
          <cell r="L776" t="str">
            <v>EMEA</v>
          </cell>
          <cell r="M776">
            <v>39402.75</v>
          </cell>
          <cell r="N776" t="str">
            <v>Completed</v>
          </cell>
          <cell r="O776" t="str">
            <v>Developer</v>
          </cell>
          <cell r="P776">
            <v>470.8</v>
          </cell>
          <cell r="Q776">
            <v>0</v>
          </cell>
        </row>
        <row r="777">
          <cell r="A777" t="str">
            <v>MA</v>
          </cell>
          <cell r="B777">
            <v>1352</v>
          </cell>
          <cell r="C777">
            <v>1</v>
          </cell>
          <cell r="D777">
            <v>21465</v>
          </cell>
          <cell r="E777" t="str">
            <v>Biocombustibles de Guatemala</v>
          </cell>
          <cell r="F777" t="str">
            <v>New energy</v>
          </cell>
          <cell r="G777" t="str">
            <v>Biofuels</v>
          </cell>
          <cell r="I777" t="str">
            <v>Guatemala</v>
          </cell>
          <cell r="J777" t="str">
            <v>GTM</v>
          </cell>
          <cell r="K777" t="str">
            <v>Central &amp; South America</v>
          </cell>
          <cell r="L777" t="str">
            <v>AMER</v>
          </cell>
          <cell r="M777">
            <v>39350.668055555558</v>
          </cell>
          <cell r="N777" t="str">
            <v>Completed</v>
          </cell>
          <cell r="O777" t="str">
            <v>Technology Developer</v>
          </cell>
          <cell r="P777">
            <v>3.4</v>
          </cell>
        </row>
        <row r="778">
          <cell r="A778" t="str">
            <v>MA</v>
          </cell>
          <cell r="B778">
            <v>1353</v>
          </cell>
          <cell r="C778">
            <v>1</v>
          </cell>
          <cell r="D778">
            <v>18320</v>
          </cell>
          <cell r="E778" t="str">
            <v>Baccini Spa</v>
          </cell>
          <cell r="F778" t="str">
            <v>Partially new energy</v>
          </cell>
          <cell r="G778" t="str">
            <v>Solar</v>
          </cell>
          <cell r="I778" t="str">
            <v>Italy</v>
          </cell>
          <cell r="J778" t="str">
            <v>ITA</v>
          </cell>
          <cell r="K778" t="str">
            <v>EU Europe</v>
          </cell>
          <cell r="L778" t="str">
            <v>EMEA</v>
          </cell>
          <cell r="M778">
            <v>39478.716666666667</v>
          </cell>
          <cell r="N778" t="str">
            <v>Completed</v>
          </cell>
          <cell r="O778" t="str">
            <v>Equipment Manufacturer</v>
          </cell>
          <cell r="P778">
            <v>334</v>
          </cell>
          <cell r="Q778">
            <v>0</v>
          </cell>
        </row>
        <row r="779">
          <cell r="A779" t="str">
            <v>MA</v>
          </cell>
          <cell r="B779">
            <v>1354</v>
          </cell>
          <cell r="C779">
            <v>1</v>
          </cell>
          <cell r="D779">
            <v>21573</v>
          </cell>
          <cell r="E779" t="str">
            <v>Ness Display</v>
          </cell>
          <cell r="F779" t="str">
            <v>New energy</v>
          </cell>
          <cell r="G779" t="str">
            <v>Efficiency: Demand Side</v>
          </cell>
          <cell r="I779" t="str">
            <v>Singapore</v>
          </cell>
          <cell r="J779" t="str">
            <v>SGP</v>
          </cell>
          <cell r="K779" t="str">
            <v>Asia</v>
          </cell>
          <cell r="L779" t="str">
            <v>ASOC</v>
          </cell>
          <cell r="M779">
            <v>38791.704861111109</v>
          </cell>
          <cell r="N779" t="str">
            <v>Completed</v>
          </cell>
          <cell r="O779" t="str">
            <v>Technology Developer</v>
          </cell>
          <cell r="P779">
            <v>20</v>
          </cell>
        </row>
        <row r="780">
          <cell r="A780" t="str">
            <v>MA</v>
          </cell>
          <cell r="B780">
            <v>1355</v>
          </cell>
          <cell r="C780">
            <v>1</v>
          </cell>
          <cell r="D780">
            <v>21576</v>
          </cell>
          <cell r="E780" t="str">
            <v>Philips PolyLed</v>
          </cell>
          <cell r="F780" t="str">
            <v>New energy</v>
          </cell>
          <cell r="G780" t="str">
            <v>Efficiency: Demand Side</v>
          </cell>
          <cell r="I780" t="str">
            <v>Netherlands</v>
          </cell>
          <cell r="J780" t="str">
            <v>NLD</v>
          </cell>
          <cell r="K780" t="str">
            <v>EU Europe</v>
          </cell>
          <cell r="L780" t="str">
            <v>EMEA</v>
          </cell>
          <cell r="M780">
            <v>38581.72152777778</v>
          </cell>
          <cell r="N780" t="str">
            <v>Completed</v>
          </cell>
          <cell r="O780" t="str">
            <v>Technology Developer</v>
          </cell>
        </row>
        <row r="781">
          <cell r="A781" t="str">
            <v>MA</v>
          </cell>
          <cell r="B781">
            <v>1360</v>
          </cell>
          <cell r="C781">
            <v>1</v>
          </cell>
          <cell r="D781">
            <v>21593</v>
          </cell>
          <cell r="E781" t="str">
            <v>GenSelf Corp</v>
          </cell>
          <cell r="F781" t="str">
            <v>New energy</v>
          </cell>
          <cell r="G781" t="str">
            <v>Solar</v>
          </cell>
          <cell r="H781" t="str">
            <v>California</v>
          </cell>
          <cell r="I781" t="str">
            <v>United States</v>
          </cell>
          <cell r="J781" t="str">
            <v>USA</v>
          </cell>
          <cell r="K781" t="str">
            <v>North America &amp; Carribean</v>
          </cell>
          <cell r="L781" t="str">
            <v>AMER</v>
          </cell>
          <cell r="M781">
            <v>39407.756944444445</v>
          </cell>
          <cell r="N781" t="str">
            <v>Announced/filed</v>
          </cell>
          <cell r="O781" t="str">
            <v>Service Company</v>
          </cell>
          <cell r="P781">
            <v>0</v>
          </cell>
          <cell r="Q781">
            <v>0</v>
          </cell>
        </row>
        <row r="782">
          <cell r="A782" t="str">
            <v>MA</v>
          </cell>
          <cell r="B782">
            <v>1362</v>
          </cell>
          <cell r="C782">
            <v>1</v>
          </cell>
          <cell r="D782">
            <v>21639</v>
          </cell>
          <cell r="E782" t="str">
            <v>Est Wind Power</v>
          </cell>
          <cell r="F782" t="str">
            <v>New energy</v>
          </cell>
          <cell r="G782" t="str">
            <v>Wind</v>
          </cell>
          <cell r="I782" t="str">
            <v>Estonia</v>
          </cell>
          <cell r="J782" t="str">
            <v>EST</v>
          </cell>
          <cell r="K782" t="str">
            <v>EU Europe</v>
          </cell>
          <cell r="L782" t="str">
            <v>EMEA</v>
          </cell>
          <cell r="M782">
            <v>39409.368055555555</v>
          </cell>
          <cell r="N782" t="str">
            <v>Completed</v>
          </cell>
          <cell r="O782" t="str">
            <v>Developer</v>
          </cell>
          <cell r="P782">
            <v>11.1</v>
          </cell>
          <cell r="Q782">
            <v>0</v>
          </cell>
        </row>
        <row r="783">
          <cell r="A783" t="str">
            <v>MA</v>
          </cell>
          <cell r="B783">
            <v>1363</v>
          </cell>
          <cell r="C783">
            <v>1</v>
          </cell>
          <cell r="D783">
            <v>21666</v>
          </cell>
          <cell r="E783" t="str">
            <v>Generating Assets LLC</v>
          </cell>
          <cell r="F783" t="str">
            <v>New energy</v>
          </cell>
          <cell r="G783" t="str">
            <v>Solar</v>
          </cell>
          <cell r="H783" t="str">
            <v>California</v>
          </cell>
          <cell r="I783" t="str">
            <v>United States</v>
          </cell>
          <cell r="J783" t="str">
            <v>USA</v>
          </cell>
          <cell r="K783" t="str">
            <v>North America &amp; Carribean</v>
          </cell>
          <cell r="L783" t="str">
            <v>AMER</v>
          </cell>
          <cell r="M783">
            <v>39406.67291666667</v>
          </cell>
          <cell r="N783" t="str">
            <v>Completed</v>
          </cell>
          <cell r="O783" t="str">
            <v>Service Company</v>
          </cell>
          <cell r="P783">
            <v>0</v>
          </cell>
          <cell r="Q783">
            <v>0</v>
          </cell>
        </row>
        <row r="784">
          <cell r="A784" t="str">
            <v>MA</v>
          </cell>
          <cell r="B784">
            <v>1364</v>
          </cell>
          <cell r="C784">
            <v>1</v>
          </cell>
          <cell r="D784">
            <v>5167</v>
          </cell>
          <cell r="E784" t="str">
            <v>La Francaise dEoliennes</v>
          </cell>
          <cell r="F784" t="str">
            <v>New energy</v>
          </cell>
          <cell r="G784" t="str">
            <v>Wind</v>
          </cell>
          <cell r="I784" t="str">
            <v>France</v>
          </cell>
          <cell r="J784" t="str">
            <v>FRA</v>
          </cell>
          <cell r="K784" t="str">
            <v>EU Europe</v>
          </cell>
          <cell r="L784" t="str">
            <v>EMEA</v>
          </cell>
          <cell r="M784">
            <v>39434.673611111109</v>
          </cell>
          <cell r="N784" t="str">
            <v>Completed</v>
          </cell>
          <cell r="O784" t="str">
            <v>Developer</v>
          </cell>
          <cell r="P784">
            <v>540</v>
          </cell>
          <cell r="Q784">
            <v>0</v>
          </cell>
        </row>
        <row r="785">
          <cell r="A785" t="str">
            <v>MA</v>
          </cell>
          <cell r="B785">
            <v>1365</v>
          </cell>
          <cell r="C785">
            <v>1</v>
          </cell>
          <cell r="D785">
            <v>13207</v>
          </cell>
          <cell r="E785" t="str">
            <v>Genlyte Group</v>
          </cell>
          <cell r="F785" t="str">
            <v>Partially new energy</v>
          </cell>
          <cell r="G785" t="str">
            <v>Efficiency: Demand Side</v>
          </cell>
          <cell r="H785" t="str">
            <v>Kentucky</v>
          </cell>
          <cell r="I785" t="str">
            <v>United States</v>
          </cell>
          <cell r="J785" t="str">
            <v>USA</v>
          </cell>
          <cell r="K785" t="str">
            <v>North America &amp; Carribean</v>
          </cell>
          <cell r="L785" t="str">
            <v>AMER</v>
          </cell>
          <cell r="M785">
            <v>39466.708333333336</v>
          </cell>
          <cell r="N785" t="str">
            <v>Completed</v>
          </cell>
          <cell r="O785" t="str">
            <v>Equipment Manufacturer</v>
          </cell>
          <cell r="P785">
            <v>2700</v>
          </cell>
          <cell r="Q785">
            <v>0</v>
          </cell>
        </row>
        <row r="786">
          <cell r="A786" t="str">
            <v>MA</v>
          </cell>
          <cell r="B786">
            <v>1366</v>
          </cell>
          <cell r="C786">
            <v>1</v>
          </cell>
          <cell r="D786">
            <v>629</v>
          </cell>
          <cell r="E786" t="str">
            <v>Marine Projects International Ltd (MPI) (formerly Mayflower Energy Ltd)</v>
          </cell>
          <cell r="F786" t="str">
            <v>New energy</v>
          </cell>
          <cell r="G786" t="str">
            <v>Wind</v>
          </cell>
          <cell r="I786" t="str">
            <v>United Kingdom</v>
          </cell>
          <cell r="J786" t="str">
            <v>GBR</v>
          </cell>
          <cell r="K786" t="str">
            <v>EU Europe</v>
          </cell>
          <cell r="L786" t="str">
            <v>EMEA</v>
          </cell>
          <cell r="M786">
            <v>38811</v>
          </cell>
          <cell r="N786" t="str">
            <v>Completed</v>
          </cell>
          <cell r="O786" t="str">
            <v>Service Company</v>
          </cell>
          <cell r="P786">
            <v>53</v>
          </cell>
          <cell r="Q786">
            <v>0</v>
          </cell>
        </row>
        <row r="787">
          <cell r="A787" t="str">
            <v>MA</v>
          </cell>
          <cell r="B787">
            <v>1367</v>
          </cell>
          <cell r="C787">
            <v>1</v>
          </cell>
          <cell r="D787">
            <v>21653</v>
          </cell>
          <cell r="E787" t="str">
            <v>Apollo Energy III LLC</v>
          </cell>
          <cell r="F787" t="str">
            <v>New energy</v>
          </cell>
          <cell r="G787" t="str">
            <v>Biomass &amp; Waste</v>
          </cell>
          <cell r="H787" t="str">
            <v>Delaware</v>
          </cell>
          <cell r="I787" t="str">
            <v>United States</v>
          </cell>
          <cell r="J787" t="str">
            <v>USA</v>
          </cell>
          <cell r="K787" t="str">
            <v>North America &amp; Carribean</v>
          </cell>
          <cell r="L787" t="str">
            <v>AMER</v>
          </cell>
          <cell r="M787">
            <v>39407.425000000003</v>
          </cell>
          <cell r="N787" t="str">
            <v>Completed</v>
          </cell>
          <cell r="O787" t="str">
            <v>Power Generator</v>
          </cell>
          <cell r="P787">
            <v>0.875</v>
          </cell>
          <cell r="Q787">
            <v>0</v>
          </cell>
        </row>
        <row r="788">
          <cell r="A788" t="str">
            <v>MA</v>
          </cell>
          <cell r="B788">
            <v>1368</v>
          </cell>
          <cell r="C788">
            <v>1</v>
          </cell>
          <cell r="D788">
            <v>20665</v>
          </cell>
          <cell r="E788" t="str">
            <v>Community Power Corporation</v>
          </cell>
          <cell r="F788" t="str">
            <v>New energy</v>
          </cell>
          <cell r="G788" t="str">
            <v>Biomass &amp; Waste</v>
          </cell>
          <cell r="H788" t="str">
            <v>Colorado</v>
          </cell>
          <cell r="I788" t="str">
            <v>United States</v>
          </cell>
          <cell r="J788" t="str">
            <v>USA</v>
          </cell>
          <cell r="K788" t="str">
            <v>North America &amp; Carribean</v>
          </cell>
          <cell r="L788" t="str">
            <v>AMER</v>
          </cell>
          <cell r="M788">
            <v>39416.642361111109</v>
          </cell>
          <cell r="N788" t="str">
            <v>Completed</v>
          </cell>
          <cell r="O788" t="str">
            <v>Equipment Manufacturer</v>
          </cell>
          <cell r="P788">
            <v>1</v>
          </cell>
          <cell r="Q788">
            <v>0</v>
          </cell>
        </row>
        <row r="789">
          <cell r="A789" t="str">
            <v>MA</v>
          </cell>
          <cell r="B789">
            <v>1369</v>
          </cell>
          <cell r="C789">
            <v>1</v>
          </cell>
          <cell r="D789">
            <v>15676</v>
          </cell>
          <cell r="E789" t="str">
            <v>Maestrale Green Energy srl</v>
          </cell>
          <cell r="F789" t="str">
            <v>New energy</v>
          </cell>
          <cell r="G789" t="str">
            <v>Wind</v>
          </cell>
          <cell r="I789" t="str">
            <v>Italy</v>
          </cell>
          <cell r="J789" t="str">
            <v>ITA</v>
          </cell>
          <cell r="K789" t="str">
            <v>EU Europe</v>
          </cell>
          <cell r="L789" t="str">
            <v>EMEA</v>
          </cell>
          <cell r="M789">
            <v>39413.65</v>
          </cell>
          <cell r="N789" t="str">
            <v>Completed</v>
          </cell>
          <cell r="O789" t="str">
            <v>Developer</v>
          </cell>
          <cell r="P789">
            <v>7.4</v>
          </cell>
          <cell r="Q789">
            <v>0</v>
          </cell>
        </row>
        <row r="790">
          <cell r="A790" t="str">
            <v>MA</v>
          </cell>
          <cell r="B790">
            <v>1372</v>
          </cell>
          <cell r="C790">
            <v>1</v>
          </cell>
          <cell r="D790">
            <v>21682</v>
          </cell>
          <cell r="E790" t="str">
            <v>Parco Eolico de San Vito</v>
          </cell>
          <cell r="F790" t="str">
            <v>New energy</v>
          </cell>
          <cell r="G790" t="str">
            <v>Wind</v>
          </cell>
          <cell r="I790" t="str">
            <v>Italy</v>
          </cell>
          <cell r="J790" t="str">
            <v>ITA</v>
          </cell>
          <cell r="K790" t="str">
            <v>EU Europe</v>
          </cell>
          <cell r="L790" t="str">
            <v>EMEA</v>
          </cell>
          <cell r="M790">
            <v>39413.536111111112</v>
          </cell>
          <cell r="N790" t="str">
            <v>In active planning</v>
          </cell>
          <cell r="O790" t="str">
            <v>Developer</v>
          </cell>
          <cell r="P790">
            <v>23.1</v>
          </cell>
          <cell r="Q790">
            <v>0</v>
          </cell>
        </row>
        <row r="791">
          <cell r="A791" t="str">
            <v>MA</v>
          </cell>
          <cell r="B791">
            <v>1373</v>
          </cell>
          <cell r="C791">
            <v>1</v>
          </cell>
          <cell r="D791">
            <v>21606</v>
          </cell>
          <cell r="E791" t="str">
            <v>Ophir Solar Manufacturing Pte Ltd</v>
          </cell>
          <cell r="F791" t="str">
            <v>New energy</v>
          </cell>
          <cell r="G791" t="str">
            <v>Solar</v>
          </cell>
          <cell r="I791" t="str">
            <v>Singapore</v>
          </cell>
          <cell r="J791" t="str">
            <v>SGP</v>
          </cell>
          <cell r="K791" t="str">
            <v>Asia</v>
          </cell>
          <cell r="L791" t="str">
            <v>ASOC</v>
          </cell>
          <cell r="M791">
            <v>39381.290972222225</v>
          </cell>
          <cell r="N791" t="str">
            <v>Announced/filed</v>
          </cell>
          <cell r="O791" t="str">
            <v>Service Company</v>
          </cell>
          <cell r="P791">
            <v>0</v>
          </cell>
          <cell r="Q791">
            <v>0</v>
          </cell>
        </row>
        <row r="792">
          <cell r="A792" t="str">
            <v>MA</v>
          </cell>
          <cell r="B792">
            <v>1374</v>
          </cell>
          <cell r="C792">
            <v>1</v>
          </cell>
          <cell r="D792">
            <v>21605</v>
          </cell>
          <cell r="E792" t="str">
            <v>Ophir Solar Technologies Pte Ltd</v>
          </cell>
          <cell r="F792" t="str">
            <v>New energy</v>
          </cell>
          <cell r="G792" t="str">
            <v>Solar</v>
          </cell>
          <cell r="I792" t="str">
            <v>Singapore</v>
          </cell>
          <cell r="J792" t="str">
            <v>SGP</v>
          </cell>
          <cell r="K792" t="str">
            <v>Asia</v>
          </cell>
          <cell r="L792" t="str">
            <v>ASOC</v>
          </cell>
          <cell r="M792">
            <v>39381.309027777781</v>
          </cell>
          <cell r="N792" t="str">
            <v>Announced/filed</v>
          </cell>
          <cell r="O792" t="str">
            <v>Technology Developer</v>
          </cell>
          <cell r="P792">
            <v>0</v>
          </cell>
          <cell r="Q792">
            <v>0</v>
          </cell>
        </row>
        <row r="793">
          <cell r="A793" t="str">
            <v>MA</v>
          </cell>
          <cell r="B793">
            <v>1375</v>
          </cell>
          <cell r="C793">
            <v>1</v>
          </cell>
          <cell r="D793">
            <v>13529</v>
          </cell>
          <cell r="E793" t="str">
            <v>Sichuan Xinguang Silicon Business Science &amp; Technology Co Ltd</v>
          </cell>
          <cell r="F793" t="str">
            <v>New energy</v>
          </cell>
          <cell r="G793" t="str">
            <v>Solar</v>
          </cell>
          <cell r="H793" t="str">
            <v>Sichuan Prefecture</v>
          </cell>
          <cell r="I793" t="str">
            <v>China</v>
          </cell>
          <cell r="J793" t="str">
            <v>CHN</v>
          </cell>
          <cell r="K793" t="str">
            <v>Asia</v>
          </cell>
          <cell r="L793" t="str">
            <v>ASOC</v>
          </cell>
          <cell r="M793">
            <v>39456.546527777777</v>
          </cell>
          <cell r="N793" t="str">
            <v>Completed</v>
          </cell>
          <cell r="O793" t="str">
            <v>Equipment Manufacturer</v>
          </cell>
          <cell r="P793">
            <v>54.2</v>
          </cell>
          <cell r="Q793">
            <v>0</v>
          </cell>
        </row>
        <row r="794">
          <cell r="A794" t="str">
            <v>MA</v>
          </cell>
          <cell r="B794">
            <v>1376</v>
          </cell>
          <cell r="C794">
            <v>1</v>
          </cell>
          <cell r="D794">
            <v>425</v>
          </cell>
          <cell r="E794" t="str">
            <v>Arcotronics Fuel Cells Srl</v>
          </cell>
          <cell r="F794" t="str">
            <v>New energy</v>
          </cell>
          <cell r="G794" t="str">
            <v>Fuel Cells</v>
          </cell>
          <cell r="I794" t="str">
            <v>Italy</v>
          </cell>
          <cell r="J794" t="str">
            <v>ITA</v>
          </cell>
          <cell r="K794" t="str">
            <v>EU Europe</v>
          </cell>
          <cell r="L794" t="str">
            <v>EMEA</v>
          </cell>
          <cell r="M794">
            <v>39415.648611111108</v>
          </cell>
          <cell r="N794" t="str">
            <v>Announced/filed</v>
          </cell>
          <cell r="O794" t="str">
            <v>Technology Developer</v>
          </cell>
          <cell r="P794">
            <v>9.6</v>
          </cell>
          <cell r="Q794">
            <v>0</v>
          </cell>
        </row>
        <row r="795">
          <cell r="A795" t="str">
            <v>MA</v>
          </cell>
          <cell r="B795">
            <v>1377</v>
          </cell>
          <cell r="C795">
            <v>1</v>
          </cell>
          <cell r="D795">
            <v>22107</v>
          </cell>
          <cell r="E795" t="str">
            <v>Guangdong Mingyang Wind Power Technology Co Ltd</v>
          </cell>
          <cell r="F795" t="str">
            <v>Partially new energy</v>
          </cell>
          <cell r="G795" t="str">
            <v>Wind</v>
          </cell>
          <cell r="H795" t="str">
            <v>Guangdong Prefecture</v>
          </cell>
          <cell r="I795" t="str">
            <v>China</v>
          </cell>
          <cell r="J795" t="str">
            <v>CHN</v>
          </cell>
          <cell r="K795" t="str">
            <v>Asia</v>
          </cell>
          <cell r="L795" t="str">
            <v>ASOC</v>
          </cell>
          <cell r="M795">
            <v>39414.668749999997</v>
          </cell>
          <cell r="N795" t="str">
            <v>Announced/filed</v>
          </cell>
          <cell r="O795" t="str">
            <v>Equipment Manufacturer</v>
          </cell>
          <cell r="P795">
            <v>10</v>
          </cell>
          <cell r="Q795">
            <v>0</v>
          </cell>
        </row>
        <row r="796">
          <cell r="A796" t="str">
            <v>MA</v>
          </cell>
          <cell r="B796">
            <v>1379</v>
          </cell>
          <cell r="C796">
            <v>1</v>
          </cell>
          <cell r="D796">
            <v>17547</v>
          </cell>
          <cell r="E796" t="str">
            <v>First Solar Electric LLC (formerly DT Solar)</v>
          </cell>
          <cell r="F796" t="str">
            <v>New energy</v>
          </cell>
          <cell r="G796" t="str">
            <v>Solar</v>
          </cell>
          <cell r="H796" t="str">
            <v>New Jersey</v>
          </cell>
          <cell r="I796" t="str">
            <v>United States</v>
          </cell>
          <cell r="J796" t="str">
            <v>USA</v>
          </cell>
          <cell r="K796" t="str">
            <v>North America &amp; Carribean</v>
          </cell>
          <cell r="L796" t="str">
            <v>AMER</v>
          </cell>
          <cell r="M796">
            <v>39416.493055555555</v>
          </cell>
          <cell r="N796" t="str">
            <v>Completed</v>
          </cell>
          <cell r="O796" t="str">
            <v>Developer</v>
          </cell>
          <cell r="P796">
            <v>34.299999999999997</v>
          </cell>
          <cell r="Q796">
            <v>0</v>
          </cell>
        </row>
        <row r="797">
          <cell r="A797" t="str">
            <v>MA</v>
          </cell>
          <cell r="B797">
            <v>1380</v>
          </cell>
          <cell r="C797">
            <v>1</v>
          </cell>
          <cell r="D797">
            <v>17048</v>
          </cell>
          <cell r="E797" t="str">
            <v>Oak Creek Energy Systems Inc</v>
          </cell>
          <cell r="F797" t="str">
            <v>New energy</v>
          </cell>
          <cell r="G797" t="str">
            <v>Wind</v>
          </cell>
          <cell r="H797" t="str">
            <v>California</v>
          </cell>
          <cell r="I797" t="str">
            <v>United States</v>
          </cell>
          <cell r="J797" t="str">
            <v>USA</v>
          </cell>
          <cell r="K797" t="str">
            <v>North America &amp; Carribean</v>
          </cell>
          <cell r="L797" t="str">
            <v>AMER</v>
          </cell>
          <cell r="M797">
            <v>39419.645138888889</v>
          </cell>
          <cell r="N797" t="str">
            <v>Announced/filed</v>
          </cell>
          <cell r="O797" t="str">
            <v>Developer</v>
          </cell>
          <cell r="P797">
            <v>16.600000000000001</v>
          </cell>
          <cell r="Q797">
            <v>0</v>
          </cell>
        </row>
        <row r="798">
          <cell r="A798" t="str">
            <v>MA</v>
          </cell>
          <cell r="B798">
            <v>1381</v>
          </cell>
          <cell r="C798">
            <v>1</v>
          </cell>
          <cell r="D798">
            <v>16979</v>
          </cell>
          <cell r="E798" t="str">
            <v>Polargen</v>
          </cell>
          <cell r="F798" t="str">
            <v>New energy</v>
          </cell>
          <cell r="G798" t="str">
            <v>Biomass &amp; Waste</v>
          </cell>
          <cell r="I798" t="str">
            <v>Netherlands</v>
          </cell>
          <cell r="J798" t="str">
            <v>NLD</v>
          </cell>
          <cell r="K798" t="str">
            <v>EU Europe</v>
          </cell>
          <cell r="L798" t="str">
            <v>EMEA</v>
          </cell>
          <cell r="M798">
            <v>39416.663194444445</v>
          </cell>
          <cell r="N798" t="str">
            <v>Completed</v>
          </cell>
          <cell r="O798" t="str">
            <v>Developer</v>
          </cell>
          <cell r="P798">
            <v>6.4</v>
          </cell>
          <cell r="Q798">
            <v>0</v>
          </cell>
        </row>
        <row r="799">
          <cell r="A799" t="str">
            <v>MA</v>
          </cell>
          <cell r="B799">
            <v>1382</v>
          </cell>
          <cell r="C799">
            <v>1</v>
          </cell>
          <cell r="D799">
            <v>21767</v>
          </cell>
          <cell r="E799" t="str">
            <v>Engine Control Systems</v>
          </cell>
          <cell r="F799" t="str">
            <v>New energy</v>
          </cell>
          <cell r="G799" t="str">
            <v>Efficiency: Demand Side</v>
          </cell>
          <cell r="H799" t="str">
            <v>Ontario</v>
          </cell>
          <cell r="I799" t="str">
            <v>Canada</v>
          </cell>
          <cell r="J799" t="str">
            <v>CAN</v>
          </cell>
          <cell r="K799" t="str">
            <v>North America &amp; Carribean</v>
          </cell>
          <cell r="L799" t="str">
            <v>AMER</v>
          </cell>
          <cell r="M799">
            <v>39419.70416666667</v>
          </cell>
          <cell r="N799" t="str">
            <v>Announced/filed</v>
          </cell>
          <cell r="O799" t="str">
            <v>Equipment Manufacturer</v>
          </cell>
          <cell r="P799">
            <v>21.5</v>
          </cell>
          <cell r="Q799">
            <v>0</v>
          </cell>
        </row>
        <row r="800">
          <cell r="A800" t="str">
            <v>MA</v>
          </cell>
          <cell r="B800">
            <v>1383</v>
          </cell>
          <cell r="C800">
            <v>1</v>
          </cell>
          <cell r="D800">
            <v>15863</v>
          </cell>
          <cell r="E800" t="str">
            <v>Biostrom Energiesysteme GmbH</v>
          </cell>
          <cell r="F800" t="str">
            <v>New energy</v>
          </cell>
          <cell r="G800" t="str">
            <v>Biomass &amp; Waste</v>
          </cell>
          <cell r="H800" t="str">
            <v>Lower Saxony</v>
          </cell>
          <cell r="I800" t="str">
            <v>Germany</v>
          </cell>
          <cell r="J800" t="str">
            <v>DEU</v>
          </cell>
          <cell r="K800" t="str">
            <v>EU Europe</v>
          </cell>
          <cell r="L800" t="str">
            <v>EMEA</v>
          </cell>
          <cell r="M800">
            <v>39419.704861111109</v>
          </cell>
          <cell r="N800" t="str">
            <v>Completed</v>
          </cell>
          <cell r="O800" t="str">
            <v>Developer</v>
          </cell>
          <cell r="P800">
            <v>10.5</v>
          </cell>
          <cell r="Q800">
            <v>0</v>
          </cell>
        </row>
        <row r="801">
          <cell r="A801" t="str">
            <v>MA</v>
          </cell>
          <cell r="B801">
            <v>1384</v>
          </cell>
          <cell r="C801">
            <v>1</v>
          </cell>
          <cell r="D801">
            <v>208</v>
          </cell>
          <cell r="E801" t="str">
            <v>Millennium Cell Inc</v>
          </cell>
          <cell r="F801" t="str">
            <v>New energy</v>
          </cell>
          <cell r="G801" t="str">
            <v>Hydrogen</v>
          </cell>
          <cell r="H801" t="str">
            <v>New Jersey</v>
          </cell>
          <cell r="I801" t="str">
            <v>United States</v>
          </cell>
          <cell r="J801" t="str">
            <v>USA</v>
          </cell>
          <cell r="K801" t="str">
            <v>North America &amp; Carribean</v>
          </cell>
          <cell r="L801" t="str">
            <v>AMER</v>
          </cell>
          <cell r="M801">
            <v>39380.740277777775</v>
          </cell>
          <cell r="N801" t="str">
            <v>Announced/filed</v>
          </cell>
          <cell r="O801" t="str">
            <v>Technology Developer</v>
          </cell>
          <cell r="P801">
            <v>5</v>
          </cell>
          <cell r="Q801">
            <v>0</v>
          </cell>
        </row>
        <row r="802">
          <cell r="A802" t="str">
            <v>MA</v>
          </cell>
          <cell r="B802">
            <v>1385</v>
          </cell>
          <cell r="C802">
            <v>1</v>
          </cell>
          <cell r="D802">
            <v>6328</v>
          </cell>
          <cell r="E802" t="str">
            <v>ADEOL SARL</v>
          </cell>
          <cell r="F802" t="str">
            <v>New energy</v>
          </cell>
          <cell r="G802" t="str">
            <v>Wind</v>
          </cell>
          <cell r="I802" t="str">
            <v>France</v>
          </cell>
          <cell r="J802" t="str">
            <v>FRA</v>
          </cell>
          <cell r="K802" t="str">
            <v>EU Europe</v>
          </cell>
          <cell r="L802" t="str">
            <v>EMEA</v>
          </cell>
          <cell r="M802">
            <v>39391</v>
          </cell>
          <cell r="N802" t="str">
            <v>Completed</v>
          </cell>
          <cell r="O802" t="str">
            <v>Developer</v>
          </cell>
          <cell r="P802">
            <v>5.05</v>
          </cell>
          <cell r="Q802">
            <v>0</v>
          </cell>
        </row>
        <row r="803">
          <cell r="A803" t="str">
            <v>MA</v>
          </cell>
          <cell r="B803">
            <v>1386</v>
          </cell>
          <cell r="D803">
            <v>22097</v>
          </cell>
          <cell r="E803" t="str">
            <v>CO2 Technologies Pty Ltd.</v>
          </cell>
          <cell r="F803" t="str">
            <v>New energy</v>
          </cell>
          <cell r="G803" t="str">
            <v>Carbon Capture and Sequestration</v>
          </cell>
          <cell r="I803" t="str">
            <v>Australia</v>
          </cell>
          <cell r="J803" t="str">
            <v>AUS</v>
          </cell>
          <cell r="K803" t="str">
            <v>Oceania</v>
          </cell>
          <cell r="L803" t="str">
            <v>ASOC</v>
          </cell>
          <cell r="M803">
            <v>39420.685416666667</v>
          </cell>
          <cell r="N803" t="str">
            <v>Completed</v>
          </cell>
          <cell r="O803" t="str">
            <v>Technology Developer</v>
          </cell>
          <cell r="P803">
            <v>25.75</v>
          </cell>
          <cell r="Q803">
            <v>0</v>
          </cell>
        </row>
        <row r="804">
          <cell r="A804" t="str">
            <v>MA</v>
          </cell>
          <cell r="B804">
            <v>1387</v>
          </cell>
          <cell r="C804">
            <v>1</v>
          </cell>
          <cell r="D804">
            <v>2329</v>
          </cell>
          <cell r="E804" t="str">
            <v>M+W Zander Facility Engineering GmbH</v>
          </cell>
          <cell r="F804" t="str">
            <v>Partially new energy</v>
          </cell>
          <cell r="G804" t="str">
            <v>Solar</v>
          </cell>
          <cell r="I804" t="str">
            <v>Germany</v>
          </cell>
          <cell r="J804" t="str">
            <v>DEU</v>
          </cell>
          <cell r="K804" t="str">
            <v>EU Europe</v>
          </cell>
          <cell r="L804" t="str">
            <v>EMEA</v>
          </cell>
          <cell r="M804">
            <v>39414.427083333336</v>
          </cell>
          <cell r="N804" t="str">
            <v>Completed</v>
          </cell>
          <cell r="O804" t="str">
            <v>Equipment Manufacturer</v>
          </cell>
          <cell r="P804">
            <v>0</v>
          </cell>
          <cell r="Q804">
            <v>0</v>
          </cell>
        </row>
        <row r="805">
          <cell r="A805" t="str">
            <v>MA</v>
          </cell>
          <cell r="B805">
            <v>1388</v>
          </cell>
          <cell r="C805">
            <v>1</v>
          </cell>
          <cell r="D805">
            <v>21793</v>
          </cell>
          <cell r="E805" t="str">
            <v>Hyperion Energy</v>
          </cell>
          <cell r="F805" t="str">
            <v>New energy</v>
          </cell>
          <cell r="G805" t="str">
            <v>Biomass &amp; Waste</v>
          </cell>
          <cell r="H805" t="str">
            <v>Idaho</v>
          </cell>
          <cell r="I805" t="str">
            <v>United States</v>
          </cell>
          <cell r="J805" t="str">
            <v>USA</v>
          </cell>
          <cell r="K805" t="str">
            <v>North America &amp; Carribean</v>
          </cell>
          <cell r="L805" t="str">
            <v>AMER</v>
          </cell>
          <cell r="M805">
            <v>39420.609027777777</v>
          </cell>
          <cell r="N805" t="str">
            <v>Announced/filed</v>
          </cell>
          <cell r="O805" t="str">
            <v>Developer</v>
          </cell>
          <cell r="P805">
            <v>0.3</v>
          </cell>
          <cell r="Q805">
            <v>0</v>
          </cell>
        </row>
        <row r="806">
          <cell r="A806" t="str">
            <v>MA</v>
          </cell>
          <cell r="B806">
            <v>1390</v>
          </cell>
          <cell r="C806">
            <v>1</v>
          </cell>
          <cell r="D806">
            <v>21871</v>
          </cell>
          <cell r="E806" t="str">
            <v>Alcotra S.A.</v>
          </cell>
          <cell r="F806" t="str">
            <v>New energy</v>
          </cell>
          <cell r="G806" t="str">
            <v>Biofuels</v>
          </cell>
          <cell r="I806" t="str">
            <v>Switzerland</v>
          </cell>
          <cell r="J806" t="str">
            <v>CHE</v>
          </cell>
          <cell r="K806" t="str">
            <v>Non-EU Europe</v>
          </cell>
          <cell r="L806" t="str">
            <v>EMEA</v>
          </cell>
          <cell r="M806">
            <v>39423.652083333334</v>
          </cell>
          <cell r="N806" t="str">
            <v>Completed</v>
          </cell>
          <cell r="O806" t="str">
            <v>Bio-refining</v>
          </cell>
          <cell r="P806">
            <v>0</v>
          </cell>
          <cell r="Q806">
            <v>0</v>
          </cell>
        </row>
        <row r="807">
          <cell r="A807" t="str">
            <v>MA</v>
          </cell>
          <cell r="B807">
            <v>1393</v>
          </cell>
          <cell r="C807">
            <v>1</v>
          </cell>
          <cell r="D807">
            <v>21910</v>
          </cell>
          <cell r="E807" t="str">
            <v>Inner Mongolia Huitong Energy Investment Co Ltd</v>
          </cell>
          <cell r="F807" t="str">
            <v>New energy</v>
          </cell>
          <cell r="G807" t="str">
            <v>Wind</v>
          </cell>
          <cell r="H807" t="str">
            <v>Inner Mongolia  Autonomous Region</v>
          </cell>
          <cell r="I807" t="str">
            <v>China</v>
          </cell>
          <cell r="J807" t="str">
            <v>CHN</v>
          </cell>
          <cell r="K807" t="str">
            <v>Asia</v>
          </cell>
          <cell r="L807" t="str">
            <v>ASOC</v>
          </cell>
          <cell r="M807">
            <v>39424.540277777778</v>
          </cell>
          <cell r="N807" t="str">
            <v>Completed</v>
          </cell>
          <cell r="O807" t="str">
            <v>Developer</v>
          </cell>
          <cell r="P807">
            <v>13.4</v>
          </cell>
          <cell r="Q807">
            <v>0</v>
          </cell>
        </row>
        <row r="808">
          <cell r="A808" t="str">
            <v>MA</v>
          </cell>
          <cell r="B808">
            <v>1394</v>
          </cell>
          <cell r="C808">
            <v>1</v>
          </cell>
          <cell r="D808">
            <v>21878</v>
          </cell>
          <cell r="E808" t="str">
            <v>JD Consulting L.P.</v>
          </cell>
          <cell r="F808" t="str">
            <v>Partially new energy</v>
          </cell>
          <cell r="G808" t="str">
            <v>Wind</v>
          </cell>
          <cell r="I808" t="str">
            <v>United States</v>
          </cell>
          <cell r="J808" t="str">
            <v>USA</v>
          </cell>
          <cell r="K808" t="str">
            <v>North America &amp; Carribean</v>
          </cell>
          <cell r="L808" t="str">
            <v>AMER</v>
          </cell>
          <cell r="M808">
            <v>39423.54583333333</v>
          </cell>
          <cell r="N808" t="str">
            <v>Announced/filed</v>
          </cell>
          <cell r="O808" t="str">
            <v>Service Company</v>
          </cell>
          <cell r="P808">
            <v>11.1</v>
          </cell>
          <cell r="Q808">
            <v>0</v>
          </cell>
        </row>
        <row r="809">
          <cell r="A809" t="str">
            <v>MA</v>
          </cell>
          <cell r="B809">
            <v>1395</v>
          </cell>
          <cell r="C809">
            <v>1</v>
          </cell>
          <cell r="D809">
            <v>21860</v>
          </cell>
          <cell r="E809" t="str">
            <v>LCO Nature</v>
          </cell>
          <cell r="F809" t="str">
            <v>New energy</v>
          </cell>
          <cell r="G809" t="str">
            <v>Wind</v>
          </cell>
          <cell r="I809" t="str">
            <v>Germany</v>
          </cell>
          <cell r="J809" t="str">
            <v>DEU</v>
          </cell>
          <cell r="K809" t="str">
            <v>EU Europe</v>
          </cell>
          <cell r="L809" t="str">
            <v>EMEA</v>
          </cell>
          <cell r="M809">
            <v>39422.540277777778</v>
          </cell>
          <cell r="N809" t="str">
            <v>Completed</v>
          </cell>
          <cell r="O809" t="str">
            <v>Developer</v>
          </cell>
          <cell r="P809">
            <v>0</v>
          </cell>
          <cell r="Q809">
            <v>0</v>
          </cell>
        </row>
        <row r="810">
          <cell r="A810" t="str">
            <v>MA</v>
          </cell>
          <cell r="B810">
            <v>1397</v>
          </cell>
          <cell r="C810">
            <v>1</v>
          </cell>
          <cell r="D810">
            <v>20418</v>
          </cell>
          <cell r="E810" t="str">
            <v>Energo-Eko</v>
          </cell>
          <cell r="F810" t="str">
            <v>New energy</v>
          </cell>
          <cell r="G810" t="str">
            <v>Biomass &amp; Waste</v>
          </cell>
          <cell r="I810" t="str">
            <v>Poland</v>
          </cell>
          <cell r="J810" t="str">
            <v>POL</v>
          </cell>
          <cell r="K810" t="str">
            <v>EU Europe</v>
          </cell>
          <cell r="L810" t="str">
            <v>EMEA</v>
          </cell>
          <cell r="M810">
            <v>39317</v>
          </cell>
          <cell r="N810" t="str">
            <v>Completed</v>
          </cell>
          <cell r="O810" t="str">
            <v>Developer</v>
          </cell>
          <cell r="P810">
            <v>0.29699999999999999</v>
          </cell>
          <cell r="Q810">
            <v>0</v>
          </cell>
        </row>
        <row r="811">
          <cell r="A811" t="str">
            <v>MA</v>
          </cell>
          <cell r="B811">
            <v>1399</v>
          </cell>
          <cell r="C811">
            <v>1</v>
          </cell>
          <cell r="D811">
            <v>14257</v>
          </cell>
          <cell r="E811" t="str">
            <v>Unialco S/A</v>
          </cell>
          <cell r="F811" t="str">
            <v>New energy</v>
          </cell>
          <cell r="G811" t="str">
            <v>Biofuels</v>
          </cell>
          <cell r="I811" t="str">
            <v>Brazil</v>
          </cell>
          <cell r="J811" t="str">
            <v>BRA</v>
          </cell>
          <cell r="K811" t="str">
            <v>Central &amp; South America</v>
          </cell>
          <cell r="L811" t="str">
            <v>AMER</v>
          </cell>
          <cell r="M811">
            <v>39483.445833333331</v>
          </cell>
          <cell r="N811" t="str">
            <v>Completed</v>
          </cell>
          <cell r="O811" t="str">
            <v>Bio-refining</v>
          </cell>
          <cell r="P811">
            <v>64</v>
          </cell>
          <cell r="Q811">
            <v>0</v>
          </cell>
        </row>
        <row r="812">
          <cell r="A812" t="str">
            <v>MA</v>
          </cell>
          <cell r="B812">
            <v>1400</v>
          </cell>
          <cell r="C812">
            <v>1</v>
          </cell>
          <cell r="D812">
            <v>21970</v>
          </cell>
          <cell r="E812" t="str">
            <v>Horrocks Group Plc</v>
          </cell>
          <cell r="F812" t="str">
            <v>New energy</v>
          </cell>
          <cell r="G812" t="str">
            <v>Efficiency: Demand Side</v>
          </cell>
          <cell r="H812" t="str">
            <v>England</v>
          </cell>
          <cell r="I812" t="str">
            <v>United Kingdom</v>
          </cell>
          <cell r="J812" t="str">
            <v>GBR</v>
          </cell>
          <cell r="K812" t="str">
            <v>EU Europe</v>
          </cell>
          <cell r="L812" t="str">
            <v>EMEA</v>
          </cell>
          <cell r="M812">
            <v>39386</v>
          </cell>
          <cell r="N812" t="str">
            <v>Completed</v>
          </cell>
          <cell r="O812" t="str">
            <v>Other</v>
          </cell>
          <cell r="P812">
            <v>19.600000000000001</v>
          </cell>
          <cell r="Q812">
            <v>0</v>
          </cell>
        </row>
        <row r="813">
          <cell r="A813" t="str">
            <v>MA</v>
          </cell>
          <cell r="B813">
            <v>1401</v>
          </cell>
          <cell r="C813">
            <v>1</v>
          </cell>
          <cell r="D813">
            <v>21975</v>
          </cell>
          <cell r="E813" t="str">
            <v>George Howe Ltd</v>
          </cell>
          <cell r="F813" t="str">
            <v>New energy</v>
          </cell>
          <cell r="G813" t="str">
            <v>Efficiency: Demand Side</v>
          </cell>
          <cell r="I813" t="str">
            <v>United Kingdom</v>
          </cell>
          <cell r="J813" t="str">
            <v>GBR</v>
          </cell>
          <cell r="K813" t="str">
            <v>EU Europe</v>
          </cell>
          <cell r="L813" t="str">
            <v>EMEA</v>
          </cell>
          <cell r="M813">
            <v>39381</v>
          </cell>
          <cell r="N813" t="str">
            <v>Completed</v>
          </cell>
          <cell r="O813" t="str">
            <v>Other</v>
          </cell>
          <cell r="P813">
            <v>6.55</v>
          </cell>
          <cell r="Q813">
            <v>0</v>
          </cell>
        </row>
        <row r="814">
          <cell r="A814" t="str">
            <v>MA</v>
          </cell>
          <cell r="B814">
            <v>1402</v>
          </cell>
          <cell r="C814">
            <v>1</v>
          </cell>
          <cell r="D814">
            <v>14169</v>
          </cell>
          <cell r="E814" t="str">
            <v>Blue Chip Energy GmbH</v>
          </cell>
          <cell r="F814" t="str">
            <v>New energy</v>
          </cell>
          <cell r="G814" t="str">
            <v>Solar</v>
          </cell>
          <cell r="I814" t="str">
            <v>Austria</v>
          </cell>
          <cell r="J814" t="str">
            <v>AUT</v>
          </cell>
          <cell r="K814" t="str">
            <v>EU Europe</v>
          </cell>
          <cell r="L814" t="str">
            <v>EMEA</v>
          </cell>
          <cell r="M814">
            <v>39426.399305555555</v>
          </cell>
          <cell r="N814" t="str">
            <v>Completed</v>
          </cell>
          <cell r="O814" t="str">
            <v>Equipment Manufacturer</v>
          </cell>
          <cell r="P814">
            <v>37.9</v>
          </cell>
          <cell r="Q814">
            <v>0</v>
          </cell>
        </row>
        <row r="815">
          <cell r="A815" t="str">
            <v>MA</v>
          </cell>
          <cell r="B815">
            <v>1403</v>
          </cell>
          <cell r="C815">
            <v>1</v>
          </cell>
          <cell r="D815">
            <v>21984</v>
          </cell>
          <cell r="E815" t="str">
            <v>X-Group Spa</v>
          </cell>
          <cell r="F815" t="str">
            <v>New energy</v>
          </cell>
          <cell r="G815" t="str">
            <v>Solar</v>
          </cell>
          <cell r="I815" t="str">
            <v>Italy</v>
          </cell>
          <cell r="J815" t="str">
            <v>ITA</v>
          </cell>
          <cell r="K815" t="str">
            <v>EU Europe</v>
          </cell>
          <cell r="L815" t="str">
            <v>EMEA</v>
          </cell>
          <cell r="M815">
            <v>39372.685416666667</v>
          </cell>
          <cell r="N815" t="str">
            <v>Completed</v>
          </cell>
          <cell r="O815" t="str">
            <v>Equipment Manufacturer</v>
          </cell>
          <cell r="P815">
            <v>146.5</v>
          </cell>
          <cell r="Q815">
            <v>0</v>
          </cell>
        </row>
        <row r="816">
          <cell r="A816" t="str">
            <v>MA</v>
          </cell>
          <cell r="B816">
            <v>1407</v>
          </cell>
          <cell r="C816">
            <v>1</v>
          </cell>
          <cell r="D816">
            <v>21989</v>
          </cell>
          <cell r="E816" t="str">
            <v>SunPower Italia (formerly Solar Solutions)</v>
          </cell>
          <cell r="F816" t="str">
            <v>New energy</v>
          </cell>
          <cell r="G816" t="str">
            <v>Solar</v>
          </cell>
          <cell r="I816" t="str">
            <v>Italy</v>
          </cell>
          <cell r="J816" t="str">
            <v>ITA</v>
          </cell>
          <cell r="K816" t="str">
            <v>EU Europe</v>
          </cell>
          <cell r="L816" t="str">
            <v>EMEA</v>
          </cell>
          <cell r="M816">
            <v>39429.594444444447</v>
          </cell>
          <cell r="N816" t="str">
            <v>Announced/filed</v>
          </cell>
          <cell r="O816" t="str">
            <v>Developer</v>
          </cell>
          <cell r="P816">
            <v>0</v>
          </cell>
          <cell r="Q816">
            <v>0</v>
          </cell>
        </row>
        <row r="817">
          <cell r="A817" t="str">
            <v>MA</v>
          </cell>
          <cell r="B817">
            <v>1408</v>
          </cell>
          <cell r="C817">
            <v>1</v>
          </cell>
          <cell r="D817">
            <v>22040</v>
          </cell>
          <cell r="E817" t="str">
            <v>Inelec</v>
          </cell>
          <cell r="F817" t="str">
            <v>New energy</v>
          </cell>
          <cell r="G817" t="str">
            <v>Mini-Hydro</v>
          </cell>
          <cell r="I817" t="str">
            <v>Mexico</v>
          </cell>
          <cell r="J817" t="str">
            <v>MEX</v>
          </cell>
          <cell r="K817" t="str">
            <v>Central &amp; South America</v>
          </cell>
          <cell r="L817" t="str">
            <v>AMER</v>
          </cell>
          <cell r="M817">
            <v>39423.982638888891</v>
          </cell>
          <cell r="N817" t="str">
            <v>Completed</v>
          </cell>
          <cell r="O817" t="str">
            <v>Developer</v>
          </cell>
          <cell r="P817">
            <v>156</v>
          </cell>
          <cell r="Q817">
            <v>0</v>
          </cell>
        </row>
        <row r="818">
          <cell r="A818" t="str">
            <v>MA</v>
          </cell>
          <cell r="B818">
            <v>1409</v>
          </cell>
          <cell r="C818">
            <v>1</v>
          </cell>
          <cell r="D818">
            <v>22037</v>
          </cell>
          <cell r="E818" t="str">
            <v>Shakumbari Sugar &amp; Allied Industries Ltd</v>
          </cell>
          <cell r="F818" t="str">
            <v>Partially new energy</v>
          </cell>
          <cell r="G818" t="str">
            <v>Biofuels</v>
          </cell>
          <cell r="H818" t="str">
            <v>Uttar Pradesh State</v>
          </cell>
          <cell r="I818" t="str">
            <v>India</v>
          </cell>
          <cell r="J818" t="str">
            <v>IND</v>
          </cell>
          <cell r="K818" t="str">
            <v>Asia</v>
          </cell>
          <cell r="L818" t="str">
            <v>ASOC</v>
          </cell>
          <cell r="M818">
            <v>39435.493055555555</v>
          </cell>
          <cell r="N818" t="str">
            <v>Completed</v>
          </cell>
          <cell r="O818" t="str">
            <v>Bio-refining</v>
          </cell>
          <cell r="P818">
            <v>12</v>
          </cell>
          <cell r="Q818">
            <v>0</v>
          </cell>
        </row>
        <row r="819">
          <cell r="A819" t="str">
            <v>MA</v>
          </cell>
          <cell r="B819">
            <v>1414</v>
          </cell>
          <cell r="C819">
            <v>1</v>
          </cell>
          <cell r="D819">
            <v>22125</v>
          </cell>
          <cell r="E819" t="str">
            <v>Proit srl</v>
          </cell>
          <cell r="F819" t="str">
            <v>New energy</v>
          </cell>
          <cell r="G819" t="str">
            <v>Solar</v>
          </cell>
          <cell r="I819" t="str">
            <v>Italy</v>
          </cell>
          <cell r="J819" t="str">
            <v>ITA</v>
          </cell>
          <cell r="K819" t="str">
            <v>EU Europe</v>
          </cell>
          <cell r="L819" t="str">
            <v>EMEA</v>
          </cell>
          <cell r="M819">
            <v>39383.630555555559</v>
          </cell>
          <cell r="N819" t="str">
            <v>Completed</v>
          </cell>
          <cell r="O819" t="str">
            <v>Service Company</v>
          </cell>
          <cell r="P819">
            <v>0</v>
          </cell>
          <cell r="Q819">
            <v>0</v>
          </cell>
        </row>
        <row r="820">
          <cell r="A820" t="str">
            <v>MA</v>
          </cell>
          <cell r="B820">
            <v>1415</v>
          </cell>
          <cell r="C820">
            <v>1</v>
          </cell>
          <cell r="D820">
            <v>3860</v>
          </cell>
          <cell r="E820" t="str">
            <v>Accagen SA</v>
          </cell>
          <cell r="F820" t="str">
            <v>New energy</v>
          </cell>
          <cell r="G820" t="str">
            <v>Hydrogen</v>
          </cell>
          <cell r="I820" t="str">
            <v>Switzerland</v>
          </cell>
          <cell r="J820" t="str">
            <v>CHE</v>
          </cell>
          <cell r="K820" t="str">
            <v>Non-EU Europe</v>
          </cell>
          <cell r="L820" t="str">
            <v>EMEA</v>
          </cell>
          <cell r="M820">
            <v>39434.71875</v>
          </cell>
          <cell r="N820" t="str">
            <v>Completed</v>
          </cell>
          <cell r="O820" t="str">
            <v>Equipment Manufacturer</v>
          </cell>
          <cell r="P820">
            <v>15.8</v>
          </cell>
          <cell r="Q820">
            <v>0</v>
          </cell>
        </row>
        <row r="821">
          <cell r="A821" t="str">
            <v>MA</v>
          </cell>
          <cell r="B821">
            <v>1416</v>
          </cell>
          <cell r="C821">
            <v>1</v>
          </cell>
          <cell r="D821">
            <v>21912</v>
          </cell>
          <cell r="E821" t="str">
            <v>GAMA Enerji</v>
          </cell>
          <cell r="F821" t="str">
            <v>Non-core</v>
          </cell>
          <cell r="G821" t="str">
            <v>Mini-Hydro</v>
          </cell>
          <cell r="I821" t="str">
            <v>Turkey</v>
          </cell>
          <cell r="J821" t="str">
            <v>TUR</v>
          </cell>
          <cell r="K821" t="str">
            <v>Middle East &amp; North Africa</v>
          </cell>
          <cell r="L821" t="str">
            <v>EMEA</v>
          </cell>
          <cell r="M821">
            <v>39426.433333333334</v>
          </cell>
          <cell r="N821" t="str">
            <v>Announced/filed</v>
          </cell>
          <cell r="O821" t="str">
            <v>Developer</v>
          </cell>
          <cell r="P821">
            <v>0</v>
          </cell>
          <cell r="Q821">
            <v>0</v>
          </cell>
        </row>
        <row r="822">
          <cell r="A822" t="str">
            <v>MA</v>
          </cell>
          <cell r="B822">
            <v>1418</v>
          </cell>
          <cell r="C822">
            <v>1</v>
          </cell>
          <cell r="D822">
            <v>22057</v>
          </cell>
          <cell r="E822" t="str">
            <v>Eoliennes de la Haute-Lys</v>
          </cell>
          <cell r="F822" t="str">
            <v>New energy</v>
          </cell>
          <cell r="G822" t="str">
            <v>Wind</v>
          </cell>
          <cell r="I822" t="str">
            <v>France</v>
          </cell>
          <cell r="J822" t="str">
            <v>FRA</v>
          </cell>
          <cell r="K822" t="str">
            <v>EU Europe</v>
          </cell>
          <cell r="L822" t="str">
            <v>EMEA</v>
          </cell>
          <cell r="M822">
            <v>39434.473611111112</v>
          </cell>
          <cell r="N822" t="str">
            <v>Completed</v>
          </cell>
          <cell r="O822" t="str">
            <v>Developer</v>
          </cell>
          <cell r="P822">
            <v>0</v>
          </cell>
          <cell r="Q822">
            <v>0</v>
          </cell>
        </row>
        <row r="823">
          <cell r="A823" t="str">
            <v>MA</v>
          </cell>
          <cell r="B823">
            <v>1419</v>
          </cell>
          <cell r="C823">
            <v>1</v>
          </cell>
          <cell r="D823">
            <v>22153</v>
          </cell>
          <cell r="E823" t="str">
            <v>Gallivare PhotoVoltaic AB</v>
          </cell>
          <cell r="F823" t="str">
            <v>New energy</v>
          </cell>
          <cell r="G823" t="str">
            <v>Solar</v>
          </cell>
          <cell r="I823" t="str">
            <v>Sweden</v>
          </cell>
          <cell r="J823" t="str">
            <v>SWE</v>
          </cell>
          <cell r="K823" t="str">
            <v>EU Europe</v>
          </cell>
          <cell r="L823" t="str">
            <v>EMEA</v>
          </cell>
          <cell r="M823">
            <v>39461.71597222222</v>
          </cell>
          <cell r="N823" t="str">
            <v>Completed</v>
          </cell>
          <cell r="O823" t="str">
            <v>Equipment Manufacturer</v>
          </cell>
          <cell r="P823">
            <v>0</v>
          </cell>
          <cell r="Q823">
            <v>0</v>
          </cell>
        </row>
        <row r="824">
          <cell r="A824" t="str">
            <v>MA</v>
          </cell>
          <cell r="B824">
            <v>1420</v>
          </cell>
          <cell r="C824">
            <v>1</v>
          </cell>
          <cell r="D824">
            <v>22155</v>
          </cell>
          <cell r="E824" t="str">
            <v>Hennecke GmbH</v>
          </cell>
          <cell r="F824" t="str">
            <v>New energy</v>
          </cell>
          <cell r="G824" t="str">
            <v>Solar</v>
          </cell>
          <cell r="I824" t="str">
            <v>Germany</v>
          </cell>
          <cell r="J824" t="str">
            <v>DEU</v>
          </cell>
          <cell r="K824" t="str">
            <v>EU Europe</v>
          </cell>
          <cell r="L824" t="str">
            <v>EMEA</v>
          </cell>
          <cell r="M824">
            <v>39468.711805555555</v>
          </cell>
          <cell r="N824" t="str">
            <v>Completed</v>
          </cell>
          <cell r="O824" t="str">
            <v>Equipment Manufacturer</v>
          </cell>
          <cell r="P824">
            <v>0</v>
          </cell>
          <cell r="Q824">
            <v>0</v>
          </cell>
        </row>
        <row r="825">
          <cell r="A825" t="str">
            <v>MA</v>
          </cell>
          <cell r="B825">
            <v>1421</v>
          </cell>
          <cell r="C825">
            <v>1</v>
          </cell>
          <cell r="D825">
            <v>18454</v>
          </cell>
          <cell r="E825" t="str">
            <v>AMB Bernhard Brain GmbH &amp; Co</v>
          </cell>
          <cell r="F825" t="str">
            <v>Partially new energy</v>
          </cell>
          <cell r="G825" t="str">
            <v>Solar</v>
          </cell>
          <cell r="I825" t="str">
            <v>Germany</v>
          </cell>
          <cell r="J825" t="str">
            <v>DEU</v>
          </cell>
          <cell r="K825" t="str">
            <v>EU Europe</v>
          </cell>
          <cell r="L825" t="str">
            <v>EMEA</v>
          </cell>
          <cell r="M825">
            <v>39437.718055555553</v>
          </cell>
          <cell r="N825" t="str">
            <v>Completed</v>
          </cell>
          <cell r="O825" t="str">
            <v>Equipment Manufacturer</v>
          </cell>
          <cell r="P825">
            <v>0</v>
          </cell>
          <cell r="Q825">
            <v>0</v>
          </cell>
        </row>
        <row r="826">
          <cell r="A826" t="str">
            <v>MA</v>
          </cell>
          <cell r="B826">
            <v>1422</v>
          </cell>
          <cell r="C826">
            <v>1</v>
          </cell>
          <cell r="D826">
            <v>8965</v>
          </cell>
          <cell r="E826" t="str">
            <v>GreenShift Corp</v>
          </cell>
          <cell r="F826" t="str">
            <v>New energy</v>
          </cell>
          <cell r="G826" t="str">
            <v>General Financial &amp; Legal Services</v>
          </cell>
          <cell r="H826" t="str">
            <v>New Jersey</v>
          </cell>
          <cell r="I826" t="str">
            <v>United States</v>
          </cell>
          <cell r="J826" t="str">
            <v>USA</v>
          </cell>
          <cell r="K826" t="str">
            <v>North America &amp; Carribean</v>
          </cell>
          <cell r="L826" t="str">
            <v>AMER</v>
          </cell>
          <cell r="M826">
            <v>39430.713194444441</v>
          </cell>
          <cell r="N826" t="str">
            <v>Completed</v>
          </cell>
          <cell r="O826" t="str">
            <v>Technology Developer</v>
          </cell>
          <cell r="P826">
            <v>0</v>
          </cell>
          <cell r="Q826">
            <v>0</v>
          </cell>
        </row>
        <row r="827">
          <cell r="A827" t="str">
            <v>MA</v>
          </cell>
          <cell r="B827">
            <v>1423</v>
          </cell>
          <cell r="C827">
            <v>1</v>
          </cell>
          <cell r="D827">
            <v>22207</v>
          </cell>
          <cell r="E827" t="str">
            <v>Siemens Solar (formerly ARCO Solar Corporation)</v>
          </cell>
          <cell r="F827" t="str">
            <v>New energy</v>
          </cell>
          <cell r="G827" t="str">
            <v>Solar</v>
          </cell>
          <cell r="H827" t="str">
            <v>Arizona</v>
          </cell>
          <cell r="I827" t="str">
            <v>United States</v>
          </cell>
          <cell r="J827" t="str">
            <v>USA</v>
          </cell>
          <cell r="K827" t="str">
            <v>North America &amp; Carribean</v>
          </cell>
          <cell r="L827" t="str">
            <v>AMER</v>
          </cell>
          <cell r="M827">
            <v>32876.663888888892</v>
          </cell>
          <cell r="N827" t="str">
            <v>Completed</v>
          </cell>
          <cell r="O827" t="str">
            <v>Equipment Manufacturer</v>
          </cell>
          <cell r="P827">
            <v>40</v>
          </cell>
          <cell r="Q827">
            <v>0</v>
          </cell>
        </row>
        <row r="828">
          <cell r="A828" t="str">
            <v>MA</v>
          </cell>
          <cell r="B828">
            <v>1426</v>
          </cell>
          <cell r="C828">
            <v>1</v>
          </cell>
          <cell r="D828">
            <v>3026</v>
          </cell>
          <cell r="E828" t="str">
            <v>EcofysAzure (formerly Azure International Technology Development)</v>
          </cell>
          <cell r="F828" t="str">
            <v>New energy</v>
          </cell>
          <cell r="G828" t="str">
            <v>Services &amp; Support (Clean Energy)</v>
          </cell>
          <cell r="H828" t="str">
            <v>Beijing Municipality</v>
          </cell>
          <cell r="I828" t="str">
            <v>China</v>
          </cell>
          <cell r="J828" t="str">
            <v>CHN</v>
          </cell>
          <cell r="K828" t="str">
            <v>Asia</v>
          </cell>
          <cell r="L828" t="str">
            <v>ASOC</v>
          </cell>
          <cell r="M828">
            <v>39398.625</v>
          </cell>
          <cell r="N828" t="str">
            <v>Completed</v>
          </cell>
          <cell r="O828" t="str">
            <v>Service Company</v>
          </cell>
          <cell r="P828">
            <v>0</v>
          </cell>
          <cell r="Q828">
            <v>0</v>
          </cell>
        </row>
        <row r="829">
          <cell r="A829" t="str">
            <v>MA</v>
          </cell>
          <cell r="B829">
            <v>1427</v>
          </cell>
          <cell r="C829">
            <v>1</v>
          </cell>
          <cell r="D829">
            <v>21615</v>
          </cell>
          <cell r="E829" t="str">
            <v>Red Vulcan Holdings</v>
          </cell>
          <cell r="F829" t="str">
            <v>New energy</v>
          </cell>
          <cell r="G829" t="str">
            <v>Geothermal</v>
          </cell>
          <cell r="I829" t="str">
            <v>Philippines</v>
          </cell>
          <cell r="J829" t="str">
            <v>PHL</v>
          </cell>
          <cell r="K829" t="str">
            <v>Asia</v>
          </cell>
          <cell r="L829" t="str">
            <v>ASOC</v>
          </cell>
          <cell r="M829">
            <v>39450.881944444445</v>
          </cell>
          <cell r="N829" t="str">
            <v>Completed</v>
          </cell>
          <cell r="O829" t="str">
            <v>Developer</v>
          </cell>
          <cell r="P829">
            <v>0</v>
          </cell>
          <cell r="Q829">
            <v>0</v>
          </cell>
        </row>
        <row r="830">
          <cell r="A830" t="str">
            <v>MA</v>
          </cell>
          <cell r="B830">
            <v>1428</v>
          </cell>
          <cell r="C830">
            <v>1</v>
          </cell>
          <cell r="D830">
            <v>22194</v>
          </cell>
          <cell r="E830" t="str">
            <v>Navalria</v>
          </cell>
          <cell r="F830" t="str">
            <v>New energy</v>
          </cell>
          <cell r="G830" t="str">
            <v>Marine</v>
          </cell>
          <cell r="I830" t="str">
            <v>Spain</v>
          </cell>
          <cell r="J830" t="str">
            <v>ESP</v>
          </cell>
          <cell r="K830" t="str">
            <v>EU Europe</v>
          </cell>
          <cell r="L830" t="str">
            <v>EMEA</v>
          </cell>
          <cell r="M830">
            <v>39449.461111111108</v>
          </cell>
          <cell r="N830" t="str">
            <v>Completed</v>
          </cell>
          <cell r="O830" t="str">
            <v>Technology Developer</v>
          </cell>
          <cell r="P830">
            <v>6.8</v>
          </cell>
          <cell r="Q830">
            <v>0</v>
          </cell>
        </row>
        <row r="831">
          <cell r="A831" t="str">
            <v>MA</v>
          </cell>
          <cell r="B831">
            <v>1429</v>
          </cell>
          <cell r="C831">
            <v>1</v>
          </cell>
          <cell r="D831">
            <v>6325</v>
          </cell>
          <cell r="E831" t="str">
            <v>Carmanah Technologies Corporation</v>
          </cell>
          <cell r="F831" t="str">
            <v>New energy</v>
          </cell>
          <cell r="G831" t="str">
            <v>Solar</v>
          </cell>
          <cell r="H831" t="str">
            <v>British Columbia</v>
          </cell>
          <cell r="I831" t="str">
            <v>Canada</v>
          </cell>
          <cell r="J831" t="str">
            <v>CAN</v>
          </cell>
          <cell r="K831" t="str">
            <v>North America &amp; Carribean</v>
          </cell>
          <cell r="L831" t="str">
            <v>AMER</v>
          </cell>
          <cell r="M831">
            <v>39449.65347222222</v>
          </cell>
          <cell r="N831" t="str">
            <v>Completed</v>
          </cell>
          <cell r="O831" t="str">
            <v>Service Company</v>
          </cell>
          <cell r="P831">
            <v>1.5</v>
          </cell>
          <cell r="Q831">
            <v>0</v>
          </cell>
        </row>
        <row r="832">
          <cell r="A832" t="str">
            <v>MA</v>
          </cell>
          <cell r="B832">
            <v>1430</v>
          </cell>
          <cell r="C832">
            <v>1</v>
          </cell>
          <cell r="D832">
            <v>22196</v>
          </cell>
          <cell r="E832" t="str">
            <v>Gulf Powerbeat</v>
          </cell>
          <cell r="F832" t="str">
            <v>New energy</v>
          </cell>
          <cell r="G832" t="str">
            <v>Power Storage</v>
          </cell>
          <cell r="I832" t="str">
            <v>Bahrain</v>
          </cell>
          <cell r="J832" t="str">
            <v>BHR</v>
          </cell>
          <cell r="K832" t="str">
            <v>Middle East &amp; North Africa</v>
          </cell>
          <cell r="L832" t="str">
            <v>EMEA</v>
          </cell>
          <cell r="M832">
            <v>39443.677083333336</v>
          </cell>
          <cell r="N832" t="str">
            <v>Completed</v>
          </cell>
          <cell r="O832" t="str">
            <v>Equipment Manufacturer</v>
          </cell>
          <cell r="P832">
            <v>0</v>
          </cell>
          <cell r="Q832">
            <v>0</v>
          </cell>
        </row>
        <row r="833">
          <cell r="A833" t="str">
            <v>MA</v>
          </cell>
          <cell r="B833">
            <v>1432</v>
          </cell>
          <cell r="C833">
            <v>2</v>
          </cell>
          <cell r="D833">
            <v>22218</v>
          </cell>
          <cell r="E833" t="str">
            <v>Pebble Hydro</v>
          </cell>
          <cell r="F833" t="str">
            <v>New energy</v>
          </cell>
          <cell r="G833" t="str">
            <v>Mini-Hydro</v>
          </cell>
          <cell r="I833" t="str">
            <v>Portugal</v>
          </cell>
          <cell r="J833" t="str">
            <v>PRT</v>
          </cell>
          <cell r="K833" t="str">
            <v>EU Europe</v>
          </cell>
          <cell r="L833" t="str">
            <v>EMEA</v>
          </cell>
          <cell r="M833">
            <v>39437.663888888892</v>
          </cell>
          <cell r="N833" t="str">
            <v>Completed</v>
          </cell>
          <cell r="O833" t="str">
            <v>Power Generator</v>
          </cell>
          <cell r="P833">
            <v>261.7</v>
          </cell>
          <cell r="Q833">
            <v>0</v>
          </cell>
        </row>
        <row r="834">
          <cell r="A834" t="str">
            <v>MA</v>
          </cell>
          <cell r="B834">
            <v>1433</v>
          </cell>
          <cell r="C834">
            <v>1</v>
          </cell>
          <cell r="D834">
            <v>183</v>
          </cell>
          <cell r="E834" t="str">
            <v>Airtricity Ltd</v>
          </cell>
          <cell r="F834" t="str">
            <v>New energy</v>
          </cell>
          <cell r="G834" t="str">
            <v>Wind</v>
          </cell>
          <cell r="I834" t="str">
            <v>Ireland</v>
          </cell>
          <cell r="J834" t="str">
            <v>IRL</v>
          </cell>
          <cell r="K834" t="str">
            <v>EU Europe</v>
          </cell>
          <cell r="L834" t="str">
            <v>EMEA</v>
          </cell>
          <cell r="M834">
            <v>39493.661805555559</v>
          </cell>
          <cell r="N834" t="str">
            <v>Completed</v>
          </cell>
          <cell r="O834" t="str">
            <v>Developer</v>
          </cell>
          <cell r="P834">
            <v>3243</v>
          </cell>
          <cell r="Q834">
            <v>0</v>
          </cell>
        </row>
        <row r="835">
          <cell r="A835" t="str">
            <v>MA</v>
          </cell>
          <cell r="B835">
            <v>1434</v>
          </cell>
          <cell r="C835">
            <v>1</v>
          </cell>
          <cell r="D835">
            <v>22245</v>
          </cell>
          <cell r="E835" t="str">
            <v>GeoAlgae Technologies</v>
          </cell>
          <cell r="F835" t="str">
            <v>New energy</v>
          </cell>
          <cell r="G835" t="str">
            <v>Biofuels</v>
          </cell>
          <cell r="I835" t="str">
            <v>United States</v>
          </cell>
          <cell r="J835" t="str">
            <v>USA</v>
          </cell>
          <cell r="K835" t="str">
            <v>North America &amp; Carribean</v>
          </cell>
          <cell r="L835" t="str">
            <v>AMER</v>
          </cell>
          <cell r="M835">
            <v>39451.744444444441</v>
          </cell>
          <cell r="N835" t="str">
            <v>Announced/filed</v>
          </cell>
          <cell r="O835" t="str">
            <v>Bio-refining</v>
          </cell>
          <cell r="P835">
            <v>0</v>
          </cell>
          <cell r="Q835">
            <v>0</v>
          </cell>
        </row>
        <row r="836">
          <cell r="A836" t="str">
            <v>MA</v>
          </cell>
          <cell r="B836">
            <v>1435</v>
          </cell>
          <cell r="C836">
            <v>1</v>
          </cell>
          <cell r="D836">
            <v>22249</v>
          </cell>
          <cell r="E836" t="str">
            <v>Jiangxi Sinoma New Material</v>
          </cell>
          <cell r="F836" t="str">
            <v>New energy</v>
          </cell>
          <cell r="G836" t="str">
            <v>Solar</v>
          </cell>
          <cell r="I836" t="str">
            <v>China</v>
          </cell>
          <cell r="J836" t="str">
            <v>CHN</v>
          </cell>
          <cell r="K836" t="str">
            <v>Asia</v>
          </cell>
          <cell r="L836" t="str">
            <v>ASOC</v>
          </cell>
          <cell r="M836">
            <v>39454.538194444445</v>
          </cell>
          <cell r="N836" t="str">
            <v>Announced/filed</v>
          </cell>
          <cell r="O836" t="str">
            <v>Equipment Manufacturer</v>
          </cell>
          <cell r="P836">
            <v>2.2999999999999998</v>
          </cell>
          <cell r="Q836">
            <v>0</v>
          </cell>
        </row>
        <row r="837">
          <cell r="A837" t="str">
            <v>MA</v>
          </cell>
          <cell r="B837">
            <v>1436</v>
          </cell>
          <cell r="C837">
            <v>1</v>
          </cell>
          <cell r="D837">
            <v>22282</v>
          </cell>
          <cell r="E837" t="str">
            <v>Taixing Jinjiang Chemical Industry</v>
          </cell>
          <cell r="F837" t="str">
            <v>New energy</v>
          </cell>
          <cell r="G837" t="str">
            <v>Biofuels</v>
          </cell>
          <cell r="H837" t="str">
            <v>Jiangsu Prefecture</v>
          </cell>
          <cell r="I837" t="str">
            <v>China</v>
          </cell>
          <cell r="J837" t="str">
            <v>CHN</v>
          </cell>
          <cell r="K837" t="str">
            <v>Asia</v>
          </cell>
          <cell r="L837" t="str">
            <v>ASOC</v>
          </cell>
          <cell r="M837">
            <v>39436.629861111112</v>
          </cell>
          <cell r="N837" t="str">
            <v>Announced/filed</v>
          </cell>
          <cell r="O837" t="str">
            <v>Bio-refining</v>
          </cell>
          <cell r="P837">
            <v>4.3</v>
          </cell>
          <cell r="Q837">
            <v>0</v>
          </cell>
        </row>
        <row r="838">
          <cell r="A838" t="str">
            <v>MA</v>
          </cell>
          <cell r="B838">
            <v>1437</v>
          </cell>
          <cell r="D838">
            <v>21308</v>
          </cell>
          <cell r="E838" t="str">
            <v>US Canadian Biofuels Inc.</v>
          </cell>
          <cell r="F838" t="str">
            <v>New energy</v>
          </cell>
          <cell r="G838" t="str">
            <v>Biofuels</v>
          </cell>
          <cell r="H838" t="str">
            <v>Wisconsin</v>
          </cell>
          <cell r="I838" t="str">
            <v>United States</v>
          </cell>
          <cell r="J838" t="str">
            <v>USA</v>
          </cell>
          <cell r="K838" t="str">
            <v>North America &amp; Carribean</v>
          </cell>
          <cell r="L838" t="str">
            <v>AMER</v>
          </cell>
          <cell r="M838">
            <v>39478.636111111111</v>
          </cell>
          <cell r="N838" t="str">
            <v>Completed</v>
          </cell>
          <cell r="O838" t="str">
            <v>Developer</v>
          </cell>
          <cell r="P838">
            <v>42.5</v>
          </cell>
          <cell r="Q838">
            <v>0</v>
          </cell>
        </row>
        <row r="839">
          <cell r="A839" t="str">
            <v>MA</v>
          </cell>
          <cell r="B839">
            <v>1438</v>
          </cell>
          <cell r="D839">
            <v>22112</v>
          </cell>
          <cell r="E839" t="str">
            <v>China Natures Technology Ltd</v>
          </cell>
          <cell r="F839" t="str">
            <v>Non-core</v>
          </cell>
          <cell r="G839" t="str">
            <v>Services &amp; Support (Clean Energy)</v>
          </cell>
          <cell r="H839" t="str">
            <v>Zhejiang Prefecture</v>
          </cell>
          <cell r="I839" t="str">
            <v>China</v>
          </cell>
          <cell r="J839" t="str">
            <v>CHN</v>
          </cell>
          <cell r="K839" t="str">
            <v>Asia</v>
          </cell>
          <cell r="L839" t="str">
            <v>ASOC</v>
          </cell>
          <cell r="M839">
            <v>39434.688888888886</v>
          </cell>
          <cell r="N839" t="str">
            <v>Completed</v>
          </cell>
          <cell r="O839" t="str">
            <v>Service Company</v>
          </cell>
          <cell r="P839">
            <v>1.3</v>
          </cell>
          <cell r="Q839">
            <v>0</v>
          </cell>
        </row>
        <row r="840">
          <cell r="A840" t="str">
            <v>MA</v>
          </cell>
          <cell r="B840">
            <v>1440</v>
          </cell>
          <cell r="C840">
            <v>1</v>
          </cell>
          <cell r="D840">
            <v>20681</v>
          </cell>
          <cell r="E840" t="str">
            <v>Compagnie Eolienne du Detroit (CED)</v>
          </cell>
          <cell r="F840" t="str">
            <v>New energy</v>
          </cell>
          <cell r="G840" t="str">
            <v>Wind</v>
          </cell>
          <cell r="I840" t="str">
            <v>Morocco</v>
          </cell>
          <cell r="J840" t="str">
            <v>MAR</v>
          </cell>
          <cell r="K840" t="str">
            <v>Middle East &amp; North Africa</v>
          </cell>
          <cell r="L840" t="str">
            <v>EMEA</v>
          </cell>
          <cell r="M840">
            <v>39455.601388888892</v>
          </cell>
          <cell r="N840" t="str">
            <v>Completed</v>
          </cell>
          <cell r="O840" t="str">
            <v>Developer</v>
          </cell>
          <cell r="P840">
            <v>62.5</v>
          </cell>
          <cell r="Q840">
            <v>0</v>
          </cell>
        </row>
        <row r="841">
          <cell r="A841" t="str">
            <v>MA</v>
          </cell>
          <cell r="B841">
            <v>1441</v>
          </cell>
          <cell r="C841">
            <v>1</v>
          </cell>
          <cell r="D841">
            <v>21208</v>
          </cell>
          <cell r="E841" t="str">
            <v>Auria Corp</v>
          </cell>
          <cell r="F841" t="str">
            <v>New energy</v>
          </cell>
          <cell r="G841" t="str">
            <v>Solar</v>
          </cell>
          <cell r="I841" t="str">
            <v>Taiwan</v>
          </cell>
          <cell r="J841" t="str">
            <v>TWN</v>
          </cell>
          <cell r="K841" t="str">
            <v>Asia</v>
          </cell>
          <cell r="L841" t="str">
            <v>ASOC</v>
          </cell>
          <cell r="M841">
            <v>39444.418749999997</v>
          </cell>
          <cell r="N841" t="str">
            <v>Announced/filed</v>
          </cell>
          <cell r="O841" t="str">
            <v>Equipment Manufacturer</v>
          </cell>
          <cell r="P841">
            <v>3.8</v>
          </cell>
          <cell r="Q841">
            <v>0</v>
          </cell>
        </row>
        <row r="842">
          <cell r="A842" t="str">
            <v>MA</v>
          </cell>
          <cell r="B842">
            <v>1442</v>
          </cell>
          <cell r="C842">
            <v>1</v>
          </cell>
          <cell r="D842">
            <v>22306</v>
          </cell>
          <cell r="E842" t="str">
            <v>Renewable Energy Resources, Inc.</v>
          </cell>
          <cell r="F842" t="str">
            <v>New energy</v>
          </cell>
          <cell r="G842" t="str">
            <v>General Financial &amp; Legal Services</v>
          </cell>
          <cell r="H842" t="str">
            <v>Nevada</v>
          </cell>
          <cell r="I842" t="str">
            <v>United States</v>
          </cell>
          <cell r="J842" t="str">
            <v>USA</v>
          </cell>
          <cell r="K842" t="str">
            <v>North America &amp; Carribean</v>
          </cell>
          <cell r="L842" t="str">
            <v>AMER</v>
          </cell>
          <cell r="M842">
            <v>39450.617361111108</v>
          </cell>
          <cell r="N842" t="str">
            <v>Announced/filed</v>
          </cell>
          <cell r="O842" t="str">
            <v>Service Company</v>
          </cell>
          <cell r="P842">
            <v>0</v>
          </cell>
          <cell r="Q842">
            <v>0</v>
          </cell>
        </row>
        <row r="843">
          <cell r="A843" t="str">
            <v>MA</v>
          </cell>
          <cell r="B843">
            <v>1443</v>
          </cell>
          <cell r="C843">
            <v>1</v>
          </cell>
          <cell r="D843">
            <v>22344</v>
          </cell>
          <cell r="E843" t="str">
            <v>Renewafuel</v>
          </cell>
          <cell r="F843" t="str">
            <v>New energy</v>
          </cell>
          <cell r="G843" t="str">
            <v>Biofuels</v>
          </cell>
          <cell r="I843" t="str">
            <v>United States</v>
          </cell>
          <cell r="J843" t="str">
            <v>USA</v>
          </cell>
          <cell r="K843" t="str">
            <v>North America &amp; Carribean</v>
          </cell>
          <cell r="L843" t="str">
            <v>AMER</v>
          </cell>
          <cell r="M843">
            <v>39436.62777777778</v>
          </cell>
          <cell r="N843" t="str">
            <v>Completed</v>
          </cell>
          <cell r="O843" t="str">
            <v>Bio-refining</v>
          </cell>
          <cell r="P843">
            <v>0</v>
          </cell>
          <cell r="Q843">
            <v>0</v>
          </cell>
        </row>
        <row r="844">
          <cell r="A844" t="str">
            <v>MA</v>
          </cell>
          <cell r="B844">
            <v>1444</v>
          </cell>
          <cell r="C844">
            <v>1</v>
          </cell>
          <cell r="D844">
            <v>3205</v>
          </cell>
          <cell r="E844" t="str">
            <v>Serveron Corp</v>
          </cell>
          <cell r="F844" t="str">
            <v>New energy</v>
          </cell>
          <cell r="G844" t="str">
            <v>Smart Distribution</v>
          </cell>
          <cell r="H844" t="str">
            <v>Oregon</v>
          </cell>
          <cell r="I844" t="str">
            <v>United States</v>
          </cell>
          <cell r="J844" t="str">
            <v>USA</v>
          </cell>
          <cell r="K844" t="str">
            <v>North America &amp; Carribean</v>
          </cell>
          <cell r="L844" t="str">
            <v>AMER</v>
          </cell>
          <cell r="M844">
            <v>39455.654861111114</v>
          </cell>
          <cell r="N844" t="str">
            <v>Completed</v>
          </cell>
          <cell r="O844" t="str">
            <v>Equipment Manufacturer</v>
          </cell>
          <cell r="P844">
            <v>0</v>
          </cell>
          <cell r="Q844">
            <v>0</v>
          </cell>
        </row>
        <row r="845">
          <cell r="A845" t="str">
            <v>MA</v>
          </cell>
          <cell r="B845">
            <v>1446</v>
          </cell>
          <cell r="C845">
            <v>1</v>
          </cell>
          <cell r="D845">
            <v>22436</v>
          </cell>
          <cell r="E845" t="str">
            <v>Micro Wind Turbines Australia Pty Ltd</v>
          </cell>
          <cell r="F845" t="str">
            <v>New energy</v>
          </cell>
          <cell r="G845" t="str">
            <v>Wind</v>
          </cell>
          <cell r="I845" t="str">
            <v>Australia</v>
          </cell>
          <cell r="J845" t="str">
            <v>AUS</v>
          </cell>
          <cell r="K845" t="str">
            <v>Oceania</v>
          </cell>
          <cell r="L845" t="str">
            <v>ASOC</v>
          </cell>
          <cell r="M845">
            <v>39460.371527777781</v>
          </cell>
          <cell r="N845" t="str">
            <v>Completed</v>
          </cell>
          <cell r="O845" t="str">
            <v>Equipment Manufacturer</v>
          </cell>
          <cell r="P845">
            <v>0</v>
          </cell>
          <cell r="Q845">
            <v>0</v>
          </cell>
        </row>
        <row r="846">
          <cell r="A846" t="str">
            <v>MA</v>
          </cell>
          <cell r="B846">
            <v>1447</v>
          </cell>
          <cell r="C846">
            <v>1</v>
          </cell>
          <cell r="D846">
            <v>22466</v>
          </cell>
          <cell r="E846" t="str">
            <v>Shenzhen Prosunpro/ PengSangPu Solar Industrial Products Corporation</v>
          </cell>
          <cell r="F846" t="str">
            <v>New energy</v>
          </cell>
          <cell r="G846" t="str">
            <v>Solar</v>
          </cell>
          <cell r="H846" t="str">
            <v>Guangdong Prefecture</v>
          </cell>
          <cell r="I846" t="str">
            <v>China</v>
          </cell>
          <cell r="J846" t="str">
            <v>CHN</v>
          </cell>
          <cell r="K846" t="str">
            <v>Asia</v>
          </cell>
          <cell r="L846" t="str">
            <v>ASOC</v>
          </cell>
          <cell r="M846">
            <v>39463.484722222223</v>
          </cell>
          <cell r="N846" t="str">
            <v>Announced/filed</v>
          </cell>
          <cell r="O846" t="str">
            <v>Equipment Manufacturer</v>
          </cell>
          <cell r="P846">
            <v>2.8</v>
          </cell>
          <cell r="Q846">
            <v>0</v>
          </cell>
        </row>
        <row r="847">
          <cell r="A847" t="str">
            <v>MA</v>
          </cell>
          <cell r="B847">
            <v>1448</v>
          </cell>
          <cell r="C847">
            <v>1</v>
          </cell>
          <cell r="D847">
            <v>20571</v>
          </cell>
          <cell r="E847" t="str">
            <v>Westinghouse Plasma Corporation</v>
          </cell>
          <cell r="F847" t="str">
            <v>New energy</v>
          </cell>
          <cell r="G847" t="str">
            <v>Biomass &amp; Waste</v>
          </cell>
          <cell r="H847" t="str">
            <v>Pennsylvania</v>
          </cell>
          <cell r="I847" t="str">
            <v>United States</v>
          </cell>
          <cell r="J847" t="str">
            <v>USA</v>
          </cell>
          <cell r="K847" t="str">
            <v>North America &amp; Carribean</v>
          </cell>
          <cell r="L847" t="str">
            <v>AMER</v>
          </cell>
          <cell r="M847">
            <v>39189.604861111111</v>
          </cell>
          <cell r="N847" t="str">
            <v>Completed</v>
          </cell>
          <cell r="O847" t="str">
            <v>Technology Developer</v>
          </cell>
          <cell r="P847">
            <v>0</v>
          </cell>
          <cell r="Q847">
            <v>0</v>
          </cell>
        </row>
        <row r="848">
          <cell r="A848" t="str">
            <v>MA</v>
          </cell>
          <cell r="B848">
            <v>1449</v>
          </cell>
          <cell r="C848">
            <v>1</v>
          </cell>
          <cell r="D848">
            <v>22468</v>
          </cell>
          <cell r="E848" t="str">
            <v>Stromboerse</v>
          </cell>
          <cell r="F848" t="str">
            <v>Partially new energy</v>
          </cell>
          <cell r="G848" t="str">
            <v>General Financial &amp; Legal Services</v>
          </cell>
          <cell r="I848" t="str">
            <v>Germany</v>
          </cell>
          <cell r="J848" t="str">
            <v>DEU</v>
          </cell>
          <cell r="K848" t="str">
            <v>EU Europe</v>
          </cell>
          <cell r="L848" t="str">
            <v>EMEA</v>
          </cell>
          <cell r="M848">
            <v>39463.617361111108</v>
          </cell>
          <cell r="N848" t="str">
            <v>Completed</v>
          </cell>
          <cell r="O848" t="str">
            <v>Service Company</v>
          </cell>
          <cell r="P848">
            <v>0</v>
          </cell>
          <cell r="Q848">
            <v>0</v>
          </cell>
        </row>
        <row r="849">
          <cell r="A849" t="str">
            <v>MA</v>
          </cell>
          <cell r="B849">
            <v>1450</v>
          </cell>
          <cell r="C849">
            <v>1</v>
          </cell>
          <cell r="D849">
            <v>13937</v>
          </cell>
          <cell r="E849" t="str">
            <v>Koblitz - Renewable Energy</v>
          </cell>
          <cell r="F849" t="str">
            <v>New energy</v>
          </cell>
          <cell r="G849" t="str">
            <v>Biomass &amp; Waste</v>
          </cell>
          <cell r="I849" t="str">
            <v>Brazil</v>
          </cell>
          <cell r="J849" t="str">
            <v>BRA</v>
          </cell>
          <cell r="K849" t="str">
            <v>Central &amp; South America</v>
          </cell>
          <cell r="L849" t="str">
            <v>AMER</v>
          </cell>
          <cell r="M849">
            <v>39464.62777777778</v>
          </cell>
          <cell r="N849" t="str">
            <v>Completed</v>
          </cell>
          <cell r="O849" t="str">
            <v>Developer</v>
          </cell>
          <cell r="P849">
            <v>0</v>
          </cell>
          <cell r="Q849">
            <v>0</v>
          </cell>
        </row>
        <row r="850">
          <cell r="A850" t="str">
            <v>MA</v>
          </cell>
          <cell r="B850">
            <v>1451</v>
          </cell>
          <cell r="C850">
            <v>1</v>
          </cell>
          <cell r="D850">
            <v>22473</v>
          </cell>
          <cell r="E850" t="str">
            <v>Energy Maintenance Service</v>
          </cell>
          <cell r="F850" t="str">
            <v>New energy</v>
          </cell>
          <cell r="G850" t="str">
            <v>Wind</v>
          </cell>
          <cell r="I850" t="str">
            <v>United States</v>
          </cell>
          <cell r="J850" t="str">
            <v>USA</v>
          </cell>
          <cell r="K850" t="str">
            <v>North America &amp; Carribean</v>
          </cell>
          <cell r="L850" t="str">
            <v>AMER</v>
          </cell>
          <cell r="M850">
            <v>39464.651388888888</v>
          </cell>
          <cell r="N850" t="str">
            <v>Completed</v>
          </cell>
          <cell r="O850" t="str">
            <v>Service Company</v>
          </cell>
          <cell r="P850">
            <v>17.25</v>
          </cell>
          <cell r="Q850">
            <v>0</v>
          </cell>
        </row>
        <row r="851">
          <cell r="A851" t="str">
            <v>MA</v>
          </cell>
          <cell r="B851">
            <v>1452</v>
          </cell>
          <cell r="C851">
            <v>1</v>
          </cell>
          <cell r="D851">
            <v>6383</v>
          </cell>
          <cell r="E851" t="str">
            <v>Vale Do Rosario Sugar Company- Defunct</v>
          </cell>
          <cell r="F851" t="str">
            <v>New energy</v>
          </cell>
          <cell r="G851" t="str">
            <v>Biofuels</v>
          </cell>
          <cell r="I851" t="str">
            <v>Brazil</v>
          </cell>
          <cell r="J851" t="str">
            <v>BRA</v>
          </cell>
          <cell r="K851" t="str">
            <v>Central &amp; South America</v>
          </cell>
          <cell r="L851" t="str">
            <v>AMER</v>
          </cell>
          <cell r="N851" t="str">
            <v>Completed</v>
          </cell>
          <cell r="O851" t="str">
            <v>Bio-refining</v>
          </cell>
          <cell r="P851">
            <v>520</v>
          </cell>
          <cell r="Q851">
            <v>0</v>
          </cell>
        </row>
        <row r="852">
          <cell r="A852" t="str">
            <v>MA</v>
          </cell>
          <cell r="B852">
            <v>1453</v>
          </cell>
          <cell r="C852">
            <v>1</v>
          </cell>
          <cell r="D852">
            <v>3330</v>
          </cell>
          <cell r="E852" t="str">
            <v>Espace Eolien Developpement (EED)</v>
          </cell>
          <cell r="F852" t="str">
            <v>New energy</v>
          </cell>
          <cell r="G852" t="str">
            <v>General Financial &amp; Legal Services</v>
          </cell>
          <cell r="I852" t="str">
            <v>France</v>
          </cell>
          <cell r="J852" t="str">
            <v>FRA</v>
          </cell>
          <cell r="K852" t="str">
            <v>EU Europe</v>
          </cell>
          <cell r="L852" t="str">
            <v>EMEA</v>
          </cell>
          <cell r="M852">
            <v>39234.50277777778</v>
          </cell>
          <cell r="N852" t="str">
            <v>Completed</v>
          </cell>
          <cell r="O852" t="str">
            <v>Service Company</v>
          </cell>
          <cell r="P852">
            <v>15.6</v>
          </cell>
          <cell r="Q852">
            <v>0</v>
          </cell>
        </row>
        <row r="853">
          <cell r="A853" t="str">
            <v>MA</v>
          </cell>
          <cell r="B853">
            <v>1454</v>
          </cell>
          <cell r="D853">
            <v>21290</v>
          </cell>
          <cell r="E853" t="str">
            <v>Advanced and Automotive Solar Systems GmbH (Asola)</v>
          </cell>
          <cell r="F853" t="str">
            <v>New energy</v>
          </cell>
          <cell r="G853" t="str">
            <v>Solar</v>
          </cell>
          <cell r="I853" t="str">
            <v>Germany</v>
          </cell>
          <cell r="J853" t="str">
            <v>DEU</v>
          </cell>
          <cell r="K853" t="str">
            <v>EU Europe</v>
          </cell>
          <cell r="L853" t="str">
            <v>EMEA</v>
          </cell>
          <cell r="M853">
            <v>39469.651388888888</v>
          </cell>
          <cell r="N853" t="str">
            <v>Completed</v>
          </cell>
          <cell r="O853" t="str">
            <v>Equipment Manufacturer</v>
          </cell>
          <cell r="P853">
            <v>0</v>
          </cell>
          <cell r="Q853">
            <v>0</v>
          </cell>
        </row>
        <row r="854">
          <cell r="A854" t="str">
            <v>MA</v>
          </cell>
          <cell r="B854">
            <v>1455</v>
          </cell>
          <cell r="C854">
            <v>1</v>
          </cell>
          <cell r="D854">
            <v>22610</v>
          </cell>
          <cell r="E854" t="str">
            <v>Advanced Lighting Systems</v>
          </cell>
          <cell r="F854" t="str">
            <v>New energy</v>
          </cell>
          <cell r="G854" t="str">
            <v>Efficiency: Demand Side</v>
          </cell>
          <cell r="H854" t="str">
            <v>Minnesota</v>
          </cell>
          <cell r="I854" t="str">
            <v>United States</v>
          </cell>
          <cell r="J854" t="str">
            <v>USA</v>
          </cell>
          <cell r="K854" t="str">
            <v>North America &amp; Carribean</v>
          </cell>
          <cell r="L854" t="str">
            <v>AMER</v>
          </cell>
          <cell r="M854">
            <v>39353.477083333331</v>
          </cell>
          <cell r="N854" t="str">
            <v>Completed</v>
          </cell>
          <cell r="O854" t="str">
            <v>Equipment Manufacturer</v>
          </cell>
          <cell r="P854">
            <v>3.2</v>
          </cell>
          <cell r="Q854">
            <v>0</v>
          </cell>
        </row>
        <row r="855">
          <cell r="A855" t="str">
            <v>MA</v>
          </cell>
          <cell r="B855">
            <v>1456</v>
          </cell>
          <cell r="C855">
            <v>1</v>
          </cell>
          <cell r="D855">
            <v>22318</v>
          </cell>
          <cell r="E855" t="str">
            <v>St. Lawrence Energy Corp (formerly known as UroMed Corporation)</v>
          </cell>
          <cell r="F855" t="str">
            <v>New energy</v>
          </cell>
          <cell r="G855" t="str">
            <v>Biofuels</v>
          </cell>
          <cell r="H855" t="str">
            <v>New York</v>
          </cell>
          <cell r="I855" t="str">
            <v>United States</v>
          </cell>
          <cell r="J855" t="str">
            <v>USA</v>
          </cell>
          <cell r="K855" t="str">
            <v>North America &amp; Carribean</v>
          </cell>
          <cell r="L855" t="str">
            <v>AMER</v>
          </cell>
          <cell r="M855">
            <v>39455.495833333334</v>
          </cell>
          <cell r="N855" t="str">
            <v>Completed</v>
          </cell>
          <cell r="O855" t="str">
            <v>Bio-refining</v>
          </cell>
          <cell r="P855">
            <v>30</v>
          </cell>
          <cell r="Q855">
            <v>0</v>
          </cell>
        </row>
        <row r="856">
          <cell r="A856" t="str">
            <v>MA</v>
          </cell>
          <cell r="B856">
            <v>1457</v>
          </cell>
          <cell r="C856">
            <v>1</v>
          </cell>
          <cell r="D856">
            <v>13627</v>
          </cell>
          <cell r="E856" t="str">
            <v>GreatPoint Energy</v>
          </cell>
          <cell r="F856" t="str">
            <v>New energy</v>
          </cell>
          <cell r="G856" t="str">
            <v>Efficiency: Supply Side</v>
          </cell>
          <cell r="H856" t="str">
            <v>Massachusetts</v>
          </cell>
          <cell r="I856" t="str">
            <v>United States</v>
          </cell>
          <cell r="J856" t="str">
            <v>USA</v>
          </cell>
          <cell r="K856" t="str">
            <v>North America &amp; Carribean</v>
          </cell>
          <cell r="L856" t="str">
            <v>AMER</v>
          </cell>
          <cell r="M856">
            <v>39472.493750000001</v>
          </cell>
          <cell r="N856" t="str">
            <v>Completed</v>
          </cell>
          <cell r="O856" t="str">
            <v>Technology Developer</v>
          </cell>
          <cell r="P856">
            <v>0</v>
          </cell>
          <cell r="Q856">
            <v>0</v>
          </cell>
        </row>
        <row r="857">
          <cell r="A857" t="str">
            <v>MA</v>
          </cell>
          <cell r="B857">
            <v>1458</v>
          </cell>
          <cell r="C857">
            <v>1</v>
          </cell>
          <cell r="D857">
            <v>22572</v>
          </cell>
          <cell r="E857" t="str">
            <v>Elettrogreen</v>
          </cell>
          <cell r="F857" t="str">
            <v>New energy</v>
          </cell>
          <cell r="G857" t="str">
            <v>Services &amp; Support (Clean Energy)</v>
          </cell>
          <cell r="I857" t="str">
            <v>Italy</v>
          </cell>
          <cell r="J857" t="str">
            <v>ITA</v>
          </cell>
          <cell r="K857" t="str">
            <v>EU Europe</v>
          </cell>
          <cell r="L857" t="str">
            <v>EMEA</v>
          </cell>
          <cell r="M857">
            <v>39476.556944444441</v>
          </cell>
          <cell r="N857" t="str">
            <v>Announced/filed</v>
          </cell>
          <cell r="O857" t="str">
            <v>Service Company</v>
          </cell>
          <cell r="P857">
            <v>0</v>
          </cell>
          <cell r="Q857">
            <v>0</v>
          </cell>
        </row>
        <row r="858">
          <cell r="A858" t="str">
            <v>MA</v>
          </cell>
          <cell r="B858">
            <v>1460</v>
          </cell>
          <cell r="C858">
            <v>1</v>
          </cell>
          <cell r="D858">
            <v>22571</v>
          </cell>
          <cell r="E858" t="str">
            <v>Prairie Bio Energy</v>
          </cell>
          <cell r="F858" t="str">
            <v>New energy</v>
          </cell>
          <cell r="G858" t="str">
            <v>Biomass &amp; Waste</v>
          </cell>
          <cell r="H858" t="str">
            <v>Manitoba</v>
          </cell>
          <cell r="I858" t="str">
            <v>Canada</v>
          </cell>
          <cell r="J858" t="str">
            <v>CAN</v>
          </cell>
          <cell r="K858" t="str">
            <v>North America &amp; Carribean</v>
          </cell>
          <cell r="L858" t="str">
            <v>AMER</v>
          </cell>
          <cell r="M858">
            <v>39475.761111111111</v>
          </cell>
          <cell r="N858" t="str">
            <v>Announced/filed</v>
          </cell>
          <cell r="O858" t="str">
            <v>Technology Developer</v>
          </cell>
          <cell r="P858">
            <v>0.99199999999999999</v>
          </cell>
          <cell r="Q858">
            <v>0</v>
          </cell>
        </row>
        <row r="859">
          <cell r="A859" t="str">
            <v>MA</v>
          </cell>
          <cell r="B859">
            <v>1461</v>
          </cell>
          <cell r="C859">
            <v>1</v>
          </cell>
          <cell r="D859">
            <v>14068</v>
          </cell>
          <cell r="E859" t="str">
            <v>Connected Energy Corp</v>
          </cell>
          <cell r="F859" t="str">
            <v>New energy</v>
          </cell>
          <cell r="G859" t="str">
            <v>Efficiency: Demand Side</v>
          </cell>
          <cell r="H859" t="str">
            <v>New York</v>
          </cell>
          <cell r="I859" t="str">
            <v>United States</v>
          </cell>
          <cell r="J859" t="str">
            <v>USA</v>
          </cell>
          <cell r="K859" t="str">
            <v>North America &amp; Carribean</v>
          </cell>
          <cell r="L859" t="str">
            <v>AMER</v>
          </cell>
          <cell r="M859">
            <v>39470.789583333331</v>
          </cell>
          <cell r="N859" t="str">
            <v>Announced/filed</v>
          </cell>
          <cell r="O859" t="str">
            <v>Technology Developer</v>
          </cell>
          <cell r="P859">
            <v>0</v>
          </cell>
          <cell r="Q859">
            <v>0</v>
          </cell>
        </row>
        <row r="860">
          <cell r="A860" t="str">
            <v>MA</v>
          </cell>
          <cell r="B860">
            <v>1463</v>
          </cell>
          <cell r="C860">
            <v>1</v>
          </cell>
          <cell r="D860">
            <v>22570</v>
          </cell>
          <cell r="E860" t="str">
            <v>VTU Engineering</v>
          </cell>
          <cell r="F860" t="str">
            <v>Partially new energy</v>
          </cell>
          <cell r="G860" t="str">
            <v>Biofuels</v>
          </cell>
          <cell r="I860" t="str">
            <v>Austria</v>
          </cell>
          <cell r="J860" t="str">
            <v>AUT</v>
          </cell>
          <cell r="K860" t="str">
            <v>EU Europe</v>
          </cell>
          <cell r="L860" t="str">
            <v>EMEA</v>
          </cell>
          <cell r="M860">
            <v>39448.520833333336</v>
          </cell>
          <cell r="N860" t="str">
            <v>Completed</v>
          </cell>
          <cell r="O860" t="str">
            <v>Developer</v>
          </cell>
          <cell r="P860">
            <v>0</v>
          </cell>
          <cell r="Q860">
            <v>0</v>
          </cell>
        </row>
        <row r="861">
          <cell r="A861" t="str">
            <v>MA</v>
          </cell>
          <cell r="B861">
            <v>1465</v>
          </cell>
          <cell r="C861">
            <v>1</v>
          </cell>
          <cell r="D861">
            <v>20705</v>
          </cell>
          <cell r="E861" t="str">
            <v>Co-ver Energia SrI</v>
          </cell>
          <cell r="F861" t="str">
            <v>New energy</v>
          </cell>
          <cell r="G861" t="str">
            <v>Mini-Hydro</v>
          </cell>
          <cell r="I861" t="str">
            <v>Italy</v>
          </cell>
          <cell r="J861" t="str">
            <v>ITA</v>
          </cell>
          <cell r="K861" t="str">
            <v>EU Europe</v>
          </cell>
          <cell r="L861" t="str">
            <v>EMEA</v>
          </cell>
          <cell r="M861">
            <v>39482.647222222222</v>
          </cell>
          <cell r="N861" t="str">
            <v>Announced/filed</v>
          </cell>
          <cell r="O861" t="str">
            <v>Developer</v>
          </cell>
          <cell r="P861">
            <v>0</v>
          </cell>
          <cell r="Q861">
            <v>0</v>
          </cell>
        </row>
        <row r="862">
          <cell r="A862" t="str">
            <v>MA</v>
          </cell>
          <cell r="B862">
            <v>1466</v>
          </cell>
          <cell r="C862">
            <v>1</v>
          </cell>
          <cell r="D862">
            <v>12019</v>
          </cell>
          <cell r="E862" t="str">
            <v>Vensys Energiesysteme GmbH</v>
          </cell>
          <cell r="F862" t="str">
            <v>New energy</v>
          </cell>
          <cell r="G862" t="str">
            <v>Wind</v>
          </cell>
          <cell r="I862" t="str">
            <v>Germany</v>
          </cell>
          <cell r="J862" t="str">
            <v>DEU</v>
          </cell>
          <cell r="K862" t="str">
            <v>EU Europe</v>
          </cell>
          <cell r="L862" t="str">
            <v>EMEA</v>
          </cell>
          <cell r="M862">
            <v>39479.670138888891</v>
          </cell>
          <cell r="N862" t="str">
            <v>Announced/filed</v>
          </cell>
          <cell r="O862" t="str">
            <v>Equipment Manufacturer</v>
          </cell>
          <cell r="P862">
            <v>61.1</v>
          </cell>
          <cell r="Q862">
            <v>0</v>
          </cell>
        </row>
        <row r="863">
          <cell r="A863" t="str">
            <v>MA</v>
          </cell>
          <cell r="B863">
            <v>1467</v>
          </cell>
          <cell r="C863">
            <v>1</v>
          </cell>
          <cell r="D863">
            <v>22702</v>
          </cell>
          <cell r="E863" t="str">
            <v>Marin Solar</v>
          </cell>
          <cell r="F863" t="str">
            <v>New energy</v>
          </cell>
          <cell r="G863" t="str">
            <v>Solar</v>
          </cell>
          <cell r="H863" t="str">
            <v>California</v>
          </cell>
          <cell r="I863" t="str">
            <v>United States</v>
          </cell>
          <cell r="J863" t="str">
            <v>USA</v>
          </cell>
          <cell r="K863" t="str">
            <v>North America &amp; Carribean</v>
          </cell>
          <cell r="L863" t="str">
            <v>AMER</v>
          </cell>
          <cell r="M863">
            <v>39416.780555555553</v>
          </cell>
          <cell r="N863" t="str">
            <v>Completed</v>
          </cell>
          <cell r="O863" t="str">
            <v>Service Company</v>
          </cell>
          <cell r="P863">
            <v>3.4</v>
          </cell>
          <cell r="Q863">
            <v>0</v>
          </cell>
        </row>
        <row r="864">
          <cell r="A864" t="str">
            <v>MA</v>
          </cell>
          <cell r="B864">
            <v>1469</v>
          </cell>
          <cell r="C864">
            <v>1</v>
          </cell>
          <cell r="D864">
            <v>22703</v>
          </cell>
          <cell r="E864" t="str">
            <v>Carlson Solar</v>
          </cell>
          <cell r="F864" t="str">
            <v>New energy</v>
          </cell>
          <cell r="G864" t="str">
            <v>Solar</v>
          </cell>
          <cell r="H864" t="str">
            <v>California</v>
          </cell>
          <cell r="I864" t="str">
            <v>United States</v>
          </cell>
          <cell r="J864" t="str">
            <v>USA</v>
          </cell>
          <cell r="K864" t="str">
            <v>North America &amp; Carribean</v>
          </cell>
          <cell r="L864" t="str">
            <v>AMER</v>
          </cell>
          <cell r="M864">
            <v>39478.780555555553</v>
          </cell>
          <cell r="N864" t="str">
            <v>Completed</v>
          </cell>
          <cell r="O864" t="str">
            <v>Service Company</v>
          </cell>
          <cell r="P864">
            <v>3.4</v>
          </cell>
          <cell r="Q864">
            <v>0</v>
          </cell>
        </row>
        <row r="865">
          <cell r="A865" t="str">
            <v>MA</v>
          </cell>
          <cell r="B865">
            <v>1470</v>
          </cell>
          <cell r="C865">
            <v>1</v>
          </cell>
          <cell r="D865">
            <v>6449</v>
          </cell>
          <cell r="E865" t="str">
            <v>Offshore Ostsee Wind AG</v>
          </cell>
          <cell r="F865" t="str">
            <v>New energy</v>
          </cell>
          <cell r="G865" t="str">
            <v>Wind</v>
          </cell>
          <cell r="H865" t="str">
            <v>Mecklenburg-Western Pomerania</v>
          </cell>
          <cell r="I865" t="str">
            <v>Germany</v>
          </cell>
          <cell r="J865" t="str">
            <v>DEU</v>
          </cell>
          <cell r="K865" t="str">
            <v>EU Europe</v>
          </cell>
          <cell r="L865" t="str">
            <v>EMEA</v>
          </cell>
          <cell r="M865">
            <v>39232.511111111111</v>
          </cell>
          <cell r="N865" t="str">
            <v>Completed</v>
          </cell>
          <cell r="O865" t="str">
            <v>Developer</v>
          </cell>
          <cell r="P865">
            <v>0</v>
          </cell>
          <cell r="Q865">
            <v>0</v>
          </cell>
        </row>
        <row r="866">
          <cell r="A866" t="str">
            <v>MA</v>
          </cell>
          <cell r="B866">
            <v>1471</v>
          </cell>
          <cell r="C866">
            <v>1</v>
          </cell>
          <cell r="D866">
            <v>20806</v>
          </cell>
          <cell r="E866" t="str">
            <v>DKA Group</v>
          </cell>
          <cell r="F866" t="str">
            <v>New energy</v>
          </cell>
          <cell r="G866" t="str">
            <v>Wind</v>
          </cell>
          <cell r="I866" t="str">
            <v>Denmark</v>
          </cell>
          <cell r="J866" t="str">
            <v>DNK</v>
          </cell>
          <cell r="K866" t="str">
            <v>EU Europe</v>
          </cell>
          <cell r="L866" t="str">
            <v>EMEA</v>
          </cell>
          <cell r="M866">
            <v>39380.70208333333</v>
          </cell>
          <cell r="N866" t="str">
            <v>Completed</v>
          </cell>
          <cell r="O866" t="str">
            <v>Developer</v>
          </cell>
          <cell r="P866">
            <v>61.1</v>
          </cell>
          <cell r="Q866">
            <v>0</v>
          </cell>
        </row>
        <row r="867">
          <cell r="A867" t="str">
            <v>MA</v>
          </cell>
          <cell r="B867">
            <v>1472</v>
          </cell>
          <cell r="C867">
            <v>1</v>
          </cell>
          <cell r="D867">
            <v>22750</v>
          </cell>
          <cell r="E867" t="str">
            <v>Blue Source Canada (formerly Baseline Emissions Management Inc.)</v>
          </cell>
          <cell r="F867" t="str">
            <v>New energy</v>
          </cell>
          <cell r="G867" t="str">
            <v>Carbon Markets</v>
          </cell>
          <cell r="H867" t="str">
            <v>Alberta</v>
          </cell>
          <cell r="I867" t="str">
            <v>Canada</v>
          </cell>
          <cell r="J867" t="str">
            <v>CAN</v>
          </cell>
          <cell r="K867" t="str">
            <v>North America &amp; Carribean</v>
          </cell>
          <cell r="L867" t="str">
            <v>AMER</v>
          </cell>
          <cell r="M867">
            <v>39491.419444444444</v>
          </cell>
          <cell r="N867" t="str">
            <v>Completed</v>
          </cell>
          <cell r="O867" t="str">
            <v>Service Company</v>
          </cell>
          <cell r="P867">
            <v>0</v>
          </cell>
          <cell r="Q867">
            <v>0</v>
          </cell>
        </row>
        <row r="868">
          <cell r="A868" t="str">
            <v>MA</v>
          </cell>
          <cell r="B868">
            <v>1474</v>
          </cell>
          <cell r="C868">
            <v>1</v>
          </cell>
          <cell r="D868">
            <v>21701</v>
          </cell>
          <cell r="E868" t="str">
            <v>Meridian Biorefining Corporation</v>
          </cell>
          <cell r="F868" t="str">
            <v>New energy</v>
          </cell>
          <cell r="G868" t="str">
            <v>Biofuels</v>
          </cell>
          <cell r="H868" t="str">
            <v>Texas</v>
          </cell>
          <cell r="I868" t="str">
            <v>United States</v>
          </cell>
          <cell r="J868" t="str">
            <v>USA</v>
          </cell>
          <cell r="K868" t="str">
            <v>North America &amp; Carribean</v>
          </cell>
          <cell r="L868" t="str">
            <v>AMER</v>
          </cell>
          <cell r="M868">
            <v>39485.490972222222</v>
          </cell>
          <cell r="N868" t="str">
            <v>Completed</v>
          </cell>
          <cell r="O868" t="str">
            <v>Bio-refining</v>
          </cell>
          <cell r="P868">
            <v>0</v>
          </cell>
          <cell r="Q868">
            <v>0</v>
          </cell>
        </row>
        <row r="869">
          <cell r="A869" t="str">
            <v>MA</v>
          </cell>
          <cell r="B869">
            <v>1475</v>
          </cell>
          <cell r="D869">
            <v>21324</v>
          </cell>
          <cell r="E869" t="str">
            <v>LED Lighting Fixtures (LLF)</v>
          </cell>
          <cell r="F869" t="str">
            <v>New energy</v>
          </cell>
          <cell r="G869" t="str">
            <v>Efficiency: Demand Side</v>
          </cell>
          <cell r="H869" t="str">
            <v>North Carolina</v>
          </cell>
          <cell r="I869" t="str">
            <v>United States</v>
          </cell>
          <cell r="J869" t="str">
            <v>USA</v>
          </cell>
          <cell r="K869" t="str">
            <v>North America &amp; Carribean</v>
          </cell>
          <cell r="L869" t="str">
            <v>AMER</v>
          </cell>
          <cell r="M869">
            <v>39486.40902777778</v>
          </cell>
          <cell r="N869" t="str">
            <v>Announced/filed</v>
          </cell>
          <cell r="O869" t="str">
            <v>Equipment Manufacturer</v>
          </cell>
          <cell r="P869">
            <v>103.4</v>
          </cell>
          <cell r="Q869">
            <v>0</v>
          </cell>
        </row>
        <row r="870">
          <cell r="A870" t="str">
            <v>MA</v>
          </cell>
          <cell r="B870">
            <v>1478</v>
          </cell>
          <cell r="C870">
            <v>1</v>
          </cell>
          <cell r="D870">
            <v>22631</v>
          </cell>
          <cell r="E870" t="str">
            <v>Solsil</v>
          </cell>
          <cell r="F870" t="str">
            <v>Partially new energy</v>
          </cell>
          <cell r="G870" t="str">
            <v>Solar</v>
          </cell>
          <cell r="I870" t="str">
            <v>United States</v>
          </cell>
          <cell r="J870" t="str">
            <v>USA</v>
          </cell>
          <cell r="K870" t="str">
            <v>North America &amp; Carribean</v>
          </cell>
          <cell r="L870" t="str">
            <v>AMER</v>
          </cell>
          <cell r="M870">
            <v>39478.680555555555</v>
          </cell>
          <cell r="N870" t="str">
            <v>Announced/filed</v>
          </cell>
          <cell r="O870" t="str">
            <v>Technology Developer</v>
          </cell>
          <cell r="P870">
            <v>142</v>
          </cell>
          <cell r="Q870">
            <v>0</v>
          </cell>
        </row>
        <row r="871">
          <cell r="A871" t="str">
            <v>MA</v>
          </cell>
          <cell r="B871">
            <v>1479</v>
          </cell>
          <cell r="C871">
            <v>1</v>
          </cell>
          <cell r="D871">
            <v>22801</v>
          </cell>
          <cell r="E871" t="str">
            <v>Universal Lighting Technologies</v>
          </cell>
          <cell r="F871" t="str">
            <v>New energy</v>
          </cell>
          <cell r="G871" t="str">
            <v>Efficiency: Demand Side</v>
          </cell>
          <cell r="H871" t="str">
            <v>Tennessee</v>
          </cell>
          <cell r="I871" t="str">
            <v>United States</v>
          </cell>
          <cell r="J871" t="str">
            <v>USA</v>
          </cell>
          <cell r="K871" t="str">
            <v>North America &amp; Carribean</v>
          </cell>
          <cell r="L871" t="str">
            <v>AMER</v>
          </cell>
          <cell r="M871">
            <v>39381.624305555553</v>
          </cell>
          <cell r="N871" t="str">
            <v>Completed</v>
          </cell>
          <cell r="O871" t="str">
            <v>Technology Developer</v>
          </cell>
          <cell r="P871">
            <v>70.400000000000006</v>
          </cell>
          <cell r="Q871">
            <v>0</v>
          </cell>
        </row>
        <row r="872">
          <cell r="A872" t="str">
            <v>MA</v>
          </cell>
          <cell r="B872">
            <v>1481</v>
          </cell>
          <cell r="C872">
            <v>1</v>
          </cell>
          <cell r="D872">
            <v>22700</v>
          </cell>
          <cell r="E872" t="str">
            <v>Boehm Electronic Systems Slowakei s.r.o.</v>
          </cell>
          <cell r="F872" t="str">
            <v>Partially new energy</v>
          </cell>
          <cell r="G872" t="str">
            <v>Solar</v>
          </cell>
          <cell r="I872" t="str">
            <v>Slovakia</v>
          </cell>
          <cell r="J872" t="str">
            <v>SVK</v>
          </cell>
          <cell r="K872" t="str">
            <v>EU Europe</v>
          </cell>
          <cell r="L872" t="str">
            <v>EMEA</v>
          </cell>
          <cell r="M872">
            <v>39479.489583333336</v>
          </cell>
          <cell r="N872" t="str">
            <v>Completed</v>
          </cell>
          <cell r="O872" t="str">
            <v>Equipment Manufacturer</v>
          </cell>
          <cell r="P872">
            <v>6.25</v>
          </cell>
          <cell r="Q872">
            <v>0</v>
          </cell>
        </row>
        <row r="873">
          <cell r="A873" t="str">
            <v>MA</v>
          </cell>
          <cell r="B873">
            <v>1482</v>
          </cell>
          <cell r="C873">
            <v>1</v>
          </cell>
          <cell r="D873">
            <v>22784</v>
          </cell>
          <cell r="E873" t="str">
            <v>Spectron Group</v>
          </cell>
          <cell r="F873" t="str">
            <v>Non-core</v>
          </cell>
          <cell r="G873" t="str">
            <v>Carbon Markets</v>
          </cell>
          <cell r="I873" t="str">
            <v>United Kingdom</v>
          </cell>
          <cell r="J873" t="str">
            <v>GBR</v>
          </cell>
          <cell r="K873" t="str">
            <v>EU Europe</v>
          </cell>
          <cell r="L873" t="str">
            <v>EMEA</v>
          </cell>
          <cell r="M873">
            <v>39492.536111111112</v>
          </cell>
          <cell r="N873" t="str">
            <v>Completed</v>
          </cell>
          <cell r="O873" t="str">
            <v>Service Company</v>
          </cell>
          <cell r="P873">
            <v>138.5</v>
          </cell>
          <cell r="Q873">
            <v>0</v>
          </cell>
        </row>
        <row r="874">
          <cell r="A874" t="str">
            <v>MA</v>
          </cell>
          <cell r="B874">
            <v>1485</v>
          </cell>
          <cell r="C874">
            <v>1</v>
          </cell>
          <cell r="D874">
            <v>22723</v>
          </cell>
          <cell r="E874" t="str">
            <v>Genesis Electronics</v>
          </cell>
          <cell r="F874" t="str">
            <v>Partially new energy</v>
          </cell>
          <cell r="G874" t="str">
            <v>Solar</v>
          </cell>
          <cell r="I874" t="str">
            <v>United States</v>
          </cell>
          <cell r="J874" t="str">
            <v>USA</v>
          </cell>
          <cell r="K874" t="str">
            <v>North America &amp; Carribean</v>
          </cell>
          <cell r="L874" t="str">
            <v>AMER</v>
          </cell>
          <cell r="M874">
            <v>39477.4</v>
          </cell>
          <cell r="N874" t="str">
            <v>Announced/filed</v>
          </cell>
          <cell r="O874" t="str">
            <v>Technology Developer</v>
          </cell>
          <cell r="P874">
            <v>0</v>
          </cell>
          <cell r="Q874">
            <v>0</v>
          </cell>
        </row>
        <row r="875">
          <cell r="A875" t="str">
            <v>MA</v>
          </cell>
          <cell r="B875">
            <v>1486</v>
          </cell>
          <cell r="C875">
            <v>2</v>
          </cell>
          <cell r="D875">
            <v>22502</v>
          </cell>
          <cell r="E875" t="str">
            <v>Tianwei Sichuan Silicon Co Ltd</v>
          </cell>
          <cell r="F875" t="str">
            <v>New energy</v>
          </cell>
          <cell r="G875" t="str">
            <v>Solar</v>
          </cell>
          <cell r="H875" t="str">
            <v>Sichuan Prefecture</v>
          </cell>
          <cell r="I875" t="str">
            <v>China</v>
          </cell>
          <cell r="J875" t="str">
            <v>CHN</v>
          </cell>
          <cell r="K875" t="str">
            <v>Asia</v>
          </cell>
          <cell r="L875" t="str">
            <v>ASOC</v>
          </cell>
          <cell r="M875">
            <v>39468.439583333333</v>
          </cell>
          <cell r="N875" t="str">
            <v>Completed</v>
          </cell>
          <cell r="O875" t="str">
            <v>Equipment Manufacturer</v>
          </cell>
          <cell r="P875">
            <v>0</v>
          </cell>
          <cell r="Q875">
            <v>0</v>
          </cell>
        </row>
        <row r="876">
          <cell r="A876" t="str">
            <v>MA</v>
          </cell>
          <cell r="B876">
            <v>1487</v>
          </cell>
          <cell r="C876">
            <v>1</v>
          </cell>
          <cell r="D876">
            <v>12776</v>
          </cell>
          <cell r="E876" t="str">
            <v>N.serve Environmental Services GmbH</v>
          </cell>
          <cell r="F876" t="str">
            <v>New energy</v>
          </cell>
          <cell r="G876" t="str">
            <v>Carbon Markets</v>
          </cell>
          <cell r="I876" t="str">
            <v>Germany</v>
          </cell>
          <cell r="J876" t="str">
            <v>DEU</v>
          </cell>
          <cell r="K876" t="str">
            <v>EU Europe</v>
          </cell>
          <cell r="L876" t="str">
            <v>EMEA</v>
          </cell>
          <cell r="M876">
            <v>39496.615972222222</v>
          </cell>
          <cell r="N876" t="str">
            <v>Completed</v>
          </cell>
          <cell r="O876" t="str">
            <v>Service Company</v>
          </cell>
          <cell r="P876">
            <v>0</v>
          </cell>
          <cell r="Q876">
            <v>0</v>
          </cell>
        </row>
        <row r="877">
          <cell r="A877" t="str">
            <v>MA</v>
          </cell>
          <cell r="B877">
            <v>1489</v>
          </cell>
          <cell r="C877">
            <v>1</v>
          </cell>
          <cell r="D877">
            <v>22822</v>
          </cell>
          <cell r="E877" t="str">
            <v>Maui Energy Company</v>
          </cell>
          <cell r="F877" t="str">
            <v>Partially new energy</v>
          </cell>
          <cell r="G877" t="str">
            <v>Services &amp; Support (Clean Energy)</v>
          </cell>
          <cell r="H877" t="str">
            <v>Hawaii</v>
          </cell>
          <cell r="I877" t="str">
            <v>United States</v>
          </cell>
          <cell r="J877" t="str">
            <v>USA</v>
          </cell>
          <cell r="K877" t="str">
            <v>North America &amp; Carribean</v>
          </cell>
          <cell r="L877" t="str">
            <v>AMER</v>
          </cell>
          <cell r="M877">
            <v>39493.714583333334</v>
          </cell>
          <cell r="N877" t="str">
            <v>Announced/filed</v>
          </cell>
          <cell r="O877" t="str">
            <v>Power Generator</v>
          </cell>
          <cell r="P877">
            <v>0</v>
          </cell>
          <cell r="Q877">
            <v>0</v>
          </cell>
        </row>
        <row r="878">
          <cell r="A878" t="str">
            <v>MA</v>
          </cell>
          <cell r="B878">
            <v>1490</v>
          </cell>
          <cell r="C878">
            <v>1</v>
          </cell>
          <cell r="D878">
            <v>22692</v>
          </cell>
          <cell r="E878" t="str">
            <v>Maya Energy</v>
          </cell>
          <cell r="F878" t="str">
            <v>Partially new energy</v>
          </cell>
          <cell r="G878" t="str">
            <v>Mini-Hydro</v>
          </cell>
          <cell r="I878" t="str">
            <v>Turkey</v>
          </cell>
          <cell r="J878" t="str">
            <v>TUR</v>
          </cell>
          <cell r="K878" t="str">
            <v>Middle East &amp; North Africa</v>
          </cell>
          <cell r="L878" t="str">
            <v>EMEA</v>
          </cell>
          <cell r="M878">
            <v>39393.390277777777</v>
          </cell>
          <cell r="N878" t="str">
            <v>Completed</v>
          </cell>
          <cell r="O878" t="str">
            <v>Developer</v>
          </cell>
          <cell r="P878">
            <v>0</v>
          </cell>
          <cell r="Q878">
            <v>0</v>
          </cell>
        </row>
        <row r="879">
          <cell r="A879" t="str">
            <v>MA</v>
          </cell>
          <cell r="B879">
            <v>1491</v>
          </cell>
          <cell r="C879">
            <v>3</v>
          </cell>
          <cell r="D879">
            <v>17220</v>
          </cell>
          <cell r="E879" t="str">
            <v>Geysir Green Energy</v>
          </cell>
          <cell r="F879" t="str">
            <v>New energy</v>
          </cell>
          <cell r="G879" t="str">
            <v>Geothermal</v>
          </cell>
          <cell r="I879" t="str">
            <v>Iceland</v>
          </cell>
          <cell r="J879" t="str">
            <v>ISL</v>
          </cell>
          <cell r="K879" t="str">
            <v>Non-EU Europe</v>
          </cell>
          <cell r="L879" t="str">
            <v>EMEA</v>
          </cell>
          <cell r="M879">
            <v>39492.412499999999</v>
          </cell>
          <cell r="N879" t="str">
            <v>Completed</v>
          </cell>
          <cell r="O879" t="str">
            <v>Service Company</v>
          </cell>
          <cell r="P879">
            <v>157</v>
          </cell>
          <cell r="Q879">
            <v>0</v>
          </cell>
        </row>
        <row r="880">
          <cell r="A880" t="str">
            <v>MA</v>
          </cell>
          <cell r="B880">
            <v>1493</v>
          </cell>
          <cell r="C880">
            <v>1</v>
          </cell>
          <cell r="D880">
            <v>22846</v>
          </cell>
          <cell r="E880" t="str">
            <v>Fuel Economy Ltd.</v>
          </cell>
          <cell r="F880" t="str">
            <v>New energy</v>
          </cell>
          <cell r="G880" t="str">
            <v>Efficiency: Demand Side</v>
          </cell>
          <cell r="I880" t="str">
            <v>United Kingdom</v>
          </cell>
          <cell r="J880" t="str">
            <v>GBR</v>
          </cell>
          <cell r="K880" t="str">
            <v>EU Europe</v>
          </cell>
          <cell r="L880" t="str">
            <v>EMEA</v>
          </cell>
          <cell r="M880">
            <v>39482.658333333333</v>
          </cell>
          <cell r="N880" t="str">
            <v>Completed</v>
          </cell>
          <cell r="O880" t="str">
            <v>Technology Developer</v>
          </cell>
          <cell r="P880">
            <v>0</v>
          </cell>
          <cell r="Q880">
            <v>0</v>
          </cell>
        </row>
        <row r="881">
          <cell r="A881" t="str">
            <v>MA</v>
          </cell>
          <cell r="B881">
            <v>1494</v>
          </cell>
          <cell r="C881">
            <v>1</v>
          </cell>
          <cell r="D881">
            <v>22818</v>
          </cell>
          <cell r="E881" t="str">
            <v>Barner Investment</v>
          </cell>
          <cell r="F881" t="str">
            <v>New energy</v>
          </cell>
          <cell r="G881" t="str">
            <v>Wind</v>
          </cell>
          <cell r="I881" t="str">
            <v>Spain</v>
          </cell>
          <cell r="J881" t="str">
            <v>ESP</v>
          </cell>
          <cell r="K881" t="str">
            <v>EU Europe</v>
          </cell>
          <cell r="L881" t="str">
            <v>EMEA</v>
          </cell>
          <cell r="M881">
            <v>39496.625</v>
          </cell>
          <cell r="N881" t="str">
            <v>Completed</v>
          </cell>
          <cell r="O881" t="str">
            <v>Developer</v>
          </cell>
          <cell r="P881">
            <v>0.28000000000000003</v>
          </cell>
          <cell r="Q881">
            <v>0</v>
          </cell>
        </row>
        <row r="882">
          <cell r="A882" t="str">
            <v>MA</v>
          </cell>
          <cell r="B882">
            <v>1495</v>
          </cell>
          <cell r="C882">
            <v>1</v>
          </cell>
          <cell r="D882">
            <v>20371</v>
          </cell>
          <cell r="E882" t="str">
            <v>Webel &amp; Micro Power JV</v>
          </cell>
          <cell r="F882" t="str">
            <v>New energy</v>
          </cell>
          <cell r="G882" t="str">
            <v>Solar</v>
          </cell>
          <cell r="H882" t="str">
            <v>West Bengal State</v>
          </cell>
          <cell r="I882" t="str">
            <v>India</v>
          </cell>
          <cell r="J882" t="str">
            <v>IND</v>
          </cell>
          <cell r="K882" t="str">
            <v>Asia</v>
          </cell>
          <cell r="L882" t="str">
            <v>ASOC</v>
          </cell>
          <cell r="M882">
            <v>39483.577777777777</v>
          </cell>
          <cell r="N882" t="str">
            <v>Announced/filed</v>
          </cell>
          <cell r="O882" t="str">
            <v>Equipment Manufacturer</v>
          </cell>
          <cell r="P882">
            <v>43</v>
          </cell>
          <cell r="Q882">
            <v>0</v>
          </cell>
        </row>
        <row r="883">
          <cell r="A883" t="str">
            <v>MA</v>
          </cell>
          <cell r="B883">
            <v>1496</v>
          </cell>
          <cell r="C883">
            <v>1</v>
          </cell>
          <cell r="D883">
            <v>20709</v>
          </cell>
          <cell r="E883" t="str">
            <v>Redenko bv</v>
          </cell>
          <cell r="F883" t="str">
            <v>Partially new energy</v>
          </cell>
          <cell r="G883" t="str">
            <v>Efficiency: Demand Side</v>
          </cell>
          <cell r="I883" t="str">
            <v>Netherlands</v>
          </cell>
          <cell r="J883" t="str">
            <v>NLD</v>
          </cell>
          <cell r="K883" t="str">
            <v>EU Europe</v>
          </cell>
          <cell r="L883" t="str">
            <v>EMEA</v>
          </cell>
          <cell r="M883">
            <v>39497.588194444441</v>
          </cell>
          <cell r="N883" t="str">
            <v>Completed</v>
          </cell>
          <cell r="O883" t="str">
            <v>Service Company</v>
          </cell>
          <cell r="P883">
            <v>0</v>
          </cell>
          <cell r="Q883">
            <v>0</v>
          </cell>
        </row>
        <row r="884">
          <cell r="A884" t="str">
            <v>MA</v>
          </cell>
          <cell r="B884">
            <v>1497</v>
          </cell>
          <cell r="D884">
            <v>1795</v>
          </cell>
          <cell r="E884" t="str">
            <v>Tianjin Jinneng Solar Cell Co Ltd</v>
          </cell>
          <cell r="F884" t="str">
            <v>New energy</v>
          </cell>
          <cell r="G884" t="str">
            <v>Solar</v>
          </cell>
          <cell r="H884" t="str">
            <v>Tianjin  Municipality</v>
          </cell>
          <cell r="I884" t="str">
            <v>China</v>
          </cell>
          <cell r="J884" t="str">
            <v>CHN</v>
          </cell>
          <cell r="K884" t="str">
            <v>Asia</v>
          </cell>
          <cell r="L884" t="str">
            <v>ASOC</v>
          </cell>
          <cell r="M884">
            <v>39479.709027777775</v>
          </cell>
          <cell r="N884" t="str">
            <v>Announced/filed</v>
          </cell>
          <cell r="O884" t="str">
            <v>Equipment Manufacturer</v>
          </cell>
          <cell r="P884">
            <v>1.6</v>
          </cell>
          <cell r="Q884">
            <v>0</v>
          </cell>
        </row>
        <row r="885">
          <cell r="A885" t="str">
            <v>MA</v>
          </cell>
          <cell r="B885">
            <v>1498</v>
          </cell>
          <cell r="C885">
            <v>1</v>
          </cell>
          <cell r="D885">
            <v>4463</v>
          </cell>
          <cell r="E885" t="str">
            <v>Corporacion Eolica Cesa SA (CESA)</v>
          </cell>
          <cell r="F885" t="str">
            <v>New energy</v>
          </cell>
          <cell r="G885" t="str">
            <v>Wind</v>
          </cell>
          <cell r="I885" t="str">
            <v>Spain</v>
          </cell>
          <cell r="J885" t="str">
            <v>ESP</v>
          </cell>
          <cell r="K885" t="str">
            <v>EU Europe</v>
          </cell>
          <cell r="L885" t="str">
            <v>EMEA</v>
          </cell>
          <cell r="M885">
            <v>39483.73541666667</v>
          </cell>
          <cell r="N885" t="str">
            <v>Completed</v>
          </cell>
          <cell r="O885" t="str">
            <v>Power Generator</v>
          </cell>
          <cell r="P885">
            <v>103</v>
          </cell>
          <cell r="Q885">
            <v>0</v>
          </cell>
        </row>
        <row r="886">
          <cell r="A886" t="str">
            <v>MA</v>
          </cell>
          <cell r="B886">
            <v>1499</v>
          </cell>
          <cell r="C886">
            <v>1</v>
          </cell>
          <cell r="D886">
            <v>16184</v>
          </cell>
          <cell r="E886" t="str">
            <v>OpenHydro Group Limited</v>
          </cell>
          <cell r="F886" t="str">
            <v>New energy</v>
          </cell>
          <cell r="G886" t="str">
            <v>Marine</v>
          </cell>
          <cell r="I886" t="str">
            <v>Ireland</v>
          </cell>
          <cell r="J886" t="str">
            <v>IRL</v>
          </cell>
          <cell r="K886" t="str">
            <v>EU Europe</v>
          </cell>
          <cell r="L886" t="str">
            <v>EMEA</v>
          </cell>
          <cell r="M886">
            <v>39498.347916666666</v>
          </cell>
          <cell r="N886" t="str">
            <v>Completed</v>
          </cell>
          <cell r="O886" t="str">
            <v>Technology Developer</v>
          </cell>
          <cell r="P886">
            <v>15</v>
          </cell>
          <cell r="Q886">
            <v>0</v>
          </cell>
        </row>
        <row r="887">
          <cell r="A887" t="str">
            <v>MA</v>
          </cell>
          <cell r="B887">
            <v>1500</v>
          </cell>
          <cell r="C887">
            <v>1</v>
          </cell>
          <cell r="D887">
            <v>22731</v>
          </cell>
          <cell r="E887" t="str">
            <v>Renewable Fuels Consulting</v>
          </cell>
          <cell r="F887" t="str">
            <v>New energy</v>
          </cell>
          <cell r="G887" t="str">
            <v>Biofuels</v>
          </cell>
          <cell r="H887" t="str">
            <v>Iowa</v>
          </cell>
          <cell r="I887" t="str">
            <v>United States</v>
          </cell>
          <cell r="J887" t="str">
            <v>USA</v>
          </cell>
          <cell r="K887" t="str">
            <v>North America &amp; Carribean</v>
          </cell>
          <cell r="L887" t="str">
            <v>AMER</v>
          </cell>
          <cell r="M887">
            <v>39490.538888888892</v>
          </cell>
          <cell r="N887" t="str">
            <v>Announced/filed</v>
          </cell>
          <cell r="O887" t="str">
            <v>Service Company</v>
          </cell>
          <cell r="P887">
            <v>0</v>
          </cell>
          <cell r="Q887">
            <v>0</v>
          </cell>
        </row>
        <row r="888">
          <cell r="A888" t="str">
            <v>MA</v>
          </cell>
          <cell r="B888">
            <v>1503</v>
          </cell>
          <cell r="D888">
            <v>4326</v>
          </cell>
          <cell r="E888" t="str">
            <v>Solar Systems Pty Ltd</v>
          </cell>
          <cell r="F888" t="str">
            <v>New energy</v>
          </cell>
          <cell r="G888" t="str">
            <v>Solar</v>
          </cell>
          <cell r="H888" t="str">
            <v>Victoria</v>
          </cell>
          <cell r="I888" t="str">
            <v>Australia</v>
          </cell>
          <cell r="J888" t="str">
            <v>AUS</v>
          </cell>
          <cell r="K888" t="str">
            <v>Oceania</v>
          </cell>
          <cell r="L888" t="str">
            <v>ASOC</v>
          </cell>
          <cell r="M888">
            <v>39503.62222222222</v>
          </cell>
          <cell r="N888" t="str">
            <v>Completed</v>
          </cell>
          <cell r="O888" t="str">
            <v>Technology Developer</v>
          </cell>
          <cell r="P888">
            <v>37</v>
          </cell>
          <cell r="Q888">
            <v>0</v>
          </cell>
        </row>
        <row r="889">
          <cell r="A889" t="str">
            <v>MA</v>
          </cell>
          <cell r="B889">
            <v>1505</v>
          </cell>
          <cell r="C889">
            <v>1</v>
          </cell>
          <cell r="D889">
            <v>22891</v>
          </cell>
          <cell r="E889" t="str">
            <v>Kailun PV</v>
          </cell>
          <cell r="F889" t="str">
            <v>New energy</v>
          </cell>
          <cell r="G889" t="str">
            <v>Solar</v>
          </cell>
          <cell r="H889" t="str">
            <v>Shandong Prefecture</v>
          </cell>
          <cell r="I889" t="str">
            <v>China</v>
          </cell>
          <cell r="J889" t="str">
            <v>CHN</v>
          </cell>
          <cell r="K889" t="str">
            <v>Asia</v>
          </cell>
          <cell r="L889" t="str">
            <v>ASOC</v>
          </cell>
          <cell r="M889">
            <v>39499.695138888892</v>
          </cell>
          <cell r="N889" t="str">
            <v>Announced/filed</v>
          </cell>
          <cell r="O889" t="str">
            <v>Technology Developer</v>
          </cell>
          <cell r="P889">
            <v>0</v>
          </cell>
          <cell r="Q889">
            <v>0</v>
          </cell>
        </row>
        <row r="890">
          <cell r="A890" t="str">
            <v>MA</v>
          </cell>
          <cell r="B890">
            <v>1506</v>
          </cell>
          <cell r="C890">
            <v>1</v>
          </cell>
          <cell r="D890">
            <v>22914</v>
          </cell>
          <cell r="E890" t="str">
            <v>Nass &amp; Wind Technologie</v>
          </cell>
          <cell r="F890" t="str">
            <v>New energy</v>
          </cell>
          <cell r="G890" t="str">
            <v>Wind</v>
          </cell>
          <cell r="I890" t="str">
            <v>France</v>
          </cell>
          <cell r="J890" t="str">
            <v>FRA</v>
          </cell>
          <cell r="K890" t="str">
            <v>EU Europe</v>
          </cell>
          <cell r="L890" t="str">
            <v>EMEA</v>
          </cell>
          <cell r="M890">
            <v>39504.409722222219</v>
          </cell>
          <cell r="N890" t="str">
            <v>Completed</v>
          </cell>
          <cell r="O890" t="str">
            <v>Technology Developer</v>
          </cell>
          <cell r="P890">
            <v>0</v>
          </cell>
          <cell r="Q890">
            <v>0</v>
          </cell>
        </row>
        <row r="891">
          <cell r="A891" t="str">
            <v>MA</v>
          </cell>
          <cell r="B891">
            <v>1507</v>
          </cell>
          <cell r="C891">
            <v>1</v>
          </cell>
          <cell r="D891">
            <v>22970</v>
          </cell>
          <cell r="E891" t="str">
            <v>Daqing Deta Electric</v>
          </cell>
          <cell r="F891" t="str">
            <v>New energy</v>
          </cell>
          <cell r="G891" t="str">
            <v>Wind</v>
          </cell>
          <cell r="I891" t="str">
            <v>China</v>
          </cell>
          <cell r="J891" t="str">
            <v>CHN</v>
          </cell>
          <cell r="K891" t="str">
            <v>Asia</v>
          </cell>
          <cell r="L891" t="str">
            <v>ASOC</v>
          </cell>
          <cell r="M891">
            <v>39471.593055555553</v>
          </cell>
          <cell r="N891" t="str">
            <v>Announced/filed</v>
          </cell>
          <cell r="O891" t="str">
            <v>Equipment Manufacturer</v>
          </cell>
          <cell r="P891">
            <v>85.3</v>
          </cell>
          <cell r="Q891">
            <v>0</v>
          </cell>
        </row>
        <row r="892">
          <cell r="A892" t="str">
            <v>MA</v>
          </cell>
          <cell r="B892">
            <v>1508</v>
          </cell>
          <cell r="C892">
            <v>1</v>
          </cell>
          <cell r="D892">
            <v>22922</v>
          </cell>
          <cell r="E892" t="str">
            <v>Nextwind</v>
          </cell>
          <cell r="F892" t="str">
            <v>New energy</v>
          </cell>
          <cell r="G892" t="str">
            <v>Wind</v>
          </cell>
          <cell r="I892" t="str">
            <v>Italy</v>
          </cell>
          <cell r="J892" t="str">
            <v>ITA</v>
          </cell>
          <cell r="K892" t="str">
            <v>EU Europe</v>
          </cell>
          <cell r="L892" t="str">
            <v>EMEA</v>
          </cell>
          <cell r="M892">
            <v>39504.690972222219</v>
          </cell>
          <cell r="N892" t="str">
            <v>Completed</v>
          </cell>
          <cell r="O892" t="str">
            <v>Technology Developer</v>
          </cell>
          <cell r="P892">
            <v>4.5</v>
          </cell>
          <cell r="Q892">
            <v>0</v>
          </cell>
        </row>
        <row r="893">
          <cell r="A893" t="str">
            <v>MA</v>
          </cell>
          <cell r="B893">
            <v>1509</v>
          </cell>
          <cell r="C893">
            <v>1</v>
          </cell>
          <cell r="D893">
            <v>22958</v>
          </cell>
          <cell r="E893" t="str">
            <v>Mechanical Installations International Limited</v>
          </cell>
          <cell r="F893" t="str">
            <v>Non-core</v>
          </cell>
          <cell r="G893" t="str">
            <v>Biomass &amp; Waste</v>
          </cell>
          <cell r="I893" t="str">
            <v>United Kingdom</v>
          </cell>
          <cell r="J893" t="str">
            <v>GBR</v>
          </cell>
          <cell r="K893" t="str">
            <v>EU Europe</v>
          </cell>
          <cell r="L893" t="str">
            <v>EMEA</v>
          </cell>
          <cell r="M893">
            <v>39504.714583333334</v>
          </cell>
          <cell r="N893" t="str">
            <v>Completed</v>
          </cell>
          <cell r="O893" t="str">
            <v>Developer</v>
          </cell>
          <cell r="P893">
            <v>0</v>
          </cell>
          <cell r="Q893">
            <v>0</v>
          </cell>
        </row>
        <row r="894">
          <cell r="A894" t="str">
            <v>MA</v>
          </cell>
          <cell r="B894">
            <v>1513</v>
          </cell>
          <cell r="C894">
            <v>1</v>
          </cell>
          <cell r="D894">
            <v>23031</v>
          </cell>
          <cell r="E894" t="str">
            <v>Dinghan Biotechnology Co Ltd</v>
          </cell>
          <cell r="F894" t="str">
            <v>Partially new energy</v>
          </cell>
          <cell r="G894" t="str">
            <v>Biofuels</v>
          </cell>
          <cell r="I894" t="str">
            <v>China</v>
          </cell>
          <cell r="J894" t="str">
            <v>CHN</v>
          </cell>
          <cell r="K894" t="str">
            <v>Asia</v>
          </cell>
          <cell r="L894" t="str">
            <v>ASOC</v>
          </cell>
          <cell r="M894">
            <v>39512.435416666667</v>
          </cell>
          <cell r="N894" t="str">
            <v>Announced/filed</v>
          </cell>
          <cell r="O894" t="str">
            <v>Bio-refining</v>
          </cell>
          <cell r="P894">
            <v>4.3</v>
          </cell>
          <cell r="Q894">
            <v>0</v>
          </cell>
        </row>
        <row r="895">
          <cell r="A895" t="str">
            <v>MA</v>
          </cell>
          <cell r="B895">
            <v>1514</v>
          </cell>
          <cell r="C895">
            <v>1</v>
          </cell>
          <cell r="D895">
            <v>23031</v>
          </cell>
          <cell r="E895" t="str">
            <v>Dinghan Biotechnology Co Ltd</v>
          </cell>
          <cell r="F895" t="str">
            <v>Partially new energy</v>
          </cell>
          <cell r="G895" t="str">
            <v>Biofuels</v>
          </cell>
          <cell r="I895" t="str">
            <v>China</v>
          </cell>
          <cell r="J895" t="str">
            <v>CHN</v>
          </cell>
          <cell r="K895" t="str">
            <v>Asia</v>
          </cell>
          <cell r="L895" t="str">
            <v>ASOC</v>
          </cell>
          <cell r="M895">
            <v>39456.443055555559</v>
          </cell>
          <cell r="N895" t="str">
            <v>Completed</v>
          </cell>
          <cell r="O895" t="str">
            <v>Bio-refining</v>
          </cell>
          <cell r="P895">
            <v>0.25</v>
          </cell>
          <cell r="Q895">
            <v>0</v>
          </cell>
        </row>
        <row r="896">
          <cell r="A896" t="str">
            <v>MA</v>
          </cell>
          <cell r="B896">
            <v>1515</v>
          </cell>
          <cell r="C896">
            <v>1</v>
          </cell>
          <cell r="D896">
            <v>23117</v>
          </cell>
          <cell r="E896" t="str">
            <v>Tenaga Generasi Ltd</v>
          </cell>
          <cell r="F896" t="str">
            <v>New energy</v>
          </cell>
          <cell r="G896" t="str">
            <v>Wind</v>
          </cell>
          <cell r="I896" t="str">
            <v>Pakistan</v>
          </cell>
          <cell r="J896" t="str">
            <v>PAK</v>
          </cell>
          <cell r="K896" t="str">
            <v>Asia</v>
          </cell>
          <cell r="L896" t="str">
            <v>ASOC</v>
          </cell>
          <cell r="M896">
            <v>39447.373611111114</v>
          </cell>
          <cell r="N896" t="str">
            <v>Completed</v>
          </cell>
          <cell r="O896" t="str">
            <v>Developer</v>
          </cell>
          <cell r="P896">
            <v>0.4</v>
          </cell>
          <cell r="Q896">
            <v>0</v>
          </cell>
        </row>
        <row r="897">
          <cell r="A897" t="str">
            <v>MA</v>
          </cell>
          <cell r="B897">
            <v>1518</v>
          </cell>
          <cell r="C897">
            <v>1</v>
          </cell>
          <cell r="D897">
            <v>23113</v>
          </cell>
          <cell r="E897" t="str">
            <v>Millennium Communication Co Ltd</v>
          </cell>
          <cell r="F897" t="str">
            <v>Partially new energy</v>
          </cell>
          <cell r="G897" t="str">
            <v>Solar</v>
          </cell>
          <cell r="I897" t="str">
            <v>Taiwan</v>
          </cell>
          <cell r="J897" t="str">
            <v>TWN</v>
          </cell>
          <cell r="K897" t="str">
            <v>Asia</v>
          </cell>
          <cell r="L897" t="str">
            <v>ASOC</v>
          </cell>
          <cell r="M897">
            <v>39412.348611111112</v>
          </cell>
          <cell r="N897" t="str">
            <v>Announced/filed</v>
          </cell>
          <cell r="O897" t="str">
            <v>Equipment Manufacturer</v>
          </cell>
          <cell r="P897">
            <v>9.6999999999999993</v>
          </cell>
          <cell r="Q897">
            <v>0</v>
          </cell>
        </row>
        <row r="898">
          <cell r="A898" t="str">
            <v>MA</v>
          </cell>
          <cell r="B898">
            <v>1520</v>
          </cell>
          <cell r="C898">
            <v>1</v>
          </cell>
          <cell r="D898">
            <v>23194</v>
          </cell>
          <cell r="E898" t="str">
            <v>Edible Oil Marketing</v>
          </cell>
          <cell r="F898" t="str">
            <v>Partially new energy</v>
          </cell>
          <cell r="G898" t="str">
            <v>Biofuels</v>
          </cell>
          <cell r="H898" t="str">
            <v>Nebraska</v>
          </cell>
          <cell r="I898" t="str">
            <v>United States</v>
          </cell>
          <cell r="J898" t="str">
            <v>USA</v>
          </cell>
          <cell r="K898" t="str">
            <v>North America &amp; Carribean</v>
          </cell>
          <cell r="L898" t="str">
            <v>AMER</v>
          </cell>
          <cell r="M898">
            <v>39512.672222222223</v>
          </cell>
          <cell r="N898" t="str">
            <v>Completed</v>
          </cell>
          <cell r="O898" t="str">
            <v>Equipment Manufacturer</v>
          </cell>
          <cell r="P898">
            <v>0</v>
          </cell>
          <cell r="Q898">
            <v>0</v>
          </cell>
        </row>
        <row r="899">
          <cell r="A899" t="str">
            <v>MA</v>
          </cell>
          <cell r="B899">
            <v>1521</v>
          </cell>
          <cell r="C899">
            <v>1</v>
          </cell>
          <cell r="D899">
            <v>14891</v>
          </cell>
          <cell r="E899" t="str">
            <v>Pure Energy Corporation (PEC)</v>
          </cell>
          <cell r="F899" t="str">
            <v>New energy</v>
          </cell>
          <cell r="G899" t="str">
            <v>Biofuels</v>
          </cell>
          <cell r="H899" t="str">
            <v>New Jersey</v>
          </cell>
          <cell r="I899" t="str">
            <v>United States</v>
          </cell>
          <cell r="J899" t="str">
            <v>USA</v>
          </cell>
          <cell r="K899" t="str">
            <v>North America &amp; Carribean</v>
          </cell>
          <cell r="L899" t="str">
            <v>AMER</v>
          </cell>
          <cell r="M899">
            <v>39520.318055555559</v>
          </cell>
          <cell r="N899" t="str">
            <v>Announced/filed</v>
          </cell>
          <cell r="O899" t="str">
            <v>Technology Developer</v>
          </cell>
          <cell r="P899">
            <v>3</v>
          </cell>
          <cell r="Q899">
            <v>0</v>
          </cell>
        </row>
        <row r="900">
          <cell r="A900" t="str">
            <v>MA</v>
          </cell>
          <cell r="B900">
            <v>1541</v>
          </cell>
          <cell r="C900">
            <v>1</v>
          </cell>
          <cell r="D900">
            <v>23768</v>
          </cell>
          <cell r="E900" t="str">
            <v>UIC Gmbh</v>
          </cell>
          <cell r="F900" t="str">
            <v>Non-core</v>
          </cell>
          <cell r="G900" t="str">
            <v>Biofuels</v>
          </cell>
          <cell r="I900" t="str">
            <v>Germany</v>
          </cell>
          <cell r="J900" t="str">
            <v>DEU</v>
          </cell>
          <cell r="K900" t="str">
            <v>EU Europe</v>
          </cell>
          <cell r="L900" t="str">
            <v>EMEA</v>
          </cell>
          <cell r="M900">
            <v>39539.404166666667</v>
          </cell>
          <cell r="N900" t="str">
            <v>Completed</v>
          </cell>
          <cell r="O900" t="str">
            <v>Service Company</v>
          </cell>
          <cell r="P900">
            <v>0</v>
          </cell>
          <cell r="Q900">
            <v>0</v>
          </cell>
        </row>
        <row r="901">
          <cell r="A901" t="str">
            <v>MA</v>
          </cell>
          <cell r="B901">
            <v>1522</v>
          </cell>
          <cell r="C901">
            <v>1</v>
          </cell>
          <cell r="D901">
            <v>22751</v>
          </cell>
          <cell r="E901" t="str">
            <v>Nitol Solar</v>
          </cell>
          <cell r="F901" t="str">
            <v>New energy</v>
          </cell>
          <cell r="G901" t="str">
            <v>Solar</v>
          </cell>
          <cell r="I901" t="str">
            <v>Russian Federation</v>
          </cell>
          <cell r="J901" t="str">
            <v>RUS</v>
          </cell>
          <cell r="K901" t="str">
            <v>Non-EU Europe</v>
          </cell>
          <cell r="L901" t="str">
            <v>EMEA</v>
          </cell>
          <cell r="M901">
            <v>39520.357638888891</v>
          </cell>
          <cell r="N901" t="str">
            <v>Announced/filed</v>
          </cell>
          <cell r="O901" t="str">
            <v>Equipment Manufacturer</v>
          </cell>
          <cell r="P901">
            <v>100</v>
          </cell>
          <cell r="Q901">
            <v>0</v>
          </cell>
        </row>
        <row r="902">
          <cell r="A902" t="str">
            <v>MA</v>
          </cell>
          <cell r="B902">
            <v>1523</v>
          </cell>
          <cell r="C902">
            <v>1</v>
          </cell>
          <cell r="D902">
            <v>16011</v>
          </cell>
          <cell r="E902" t="str">
            <v>RES Skandinavien AB</v>
          </cell>
          <cell r="F902" t="str">
            <v>New energy</v>
          </cell>
          <cell r="G902" t="str">
            <v>Wind</v>
          </cell>
          <cell r="I902" t="str">
            <v>Sweden</v>
          </cell>
          <cell r="J902" t="str">
            <v>SWE</v>
          </cell>
          <cell r="K902" t="str">
            <v>EU Europe</v>
          </cell>
          <cell r="L902" t="str">
            <v>EMEA</v>
          </cell>
          <cell r="M902">
            <v>39519.477083333331</v>
          </cell>
          <cell r="N902" t="str">
            <v>Completed</v>
          </cell>
          <cell r="O902" t="str">
            <v>Developer</v>
          </cell>
          <cell r="P902">
            <v>0</v>
          </cell>
          <cell r="Q902">
            <v>0</v>
          </cell>
        </row>
        <row r="903">
          <cell r="A903" t="str">
            <v>MA</v>
          </cell>
          <cell r="B903">
            <v>1524</v>
          </cell>
          <cell r="C903">
            <v>1</v>
          </cell>
          <cell r="D903">
            <v>23138</v>
          </cell>
          <cell r="E903" t="str">
            <v>Citius Power Limited</v>
          </cell>
          <cell r="F903" t="str">
            <v>New energy</v>
          </cell>
          <cell r="G903" t="str">
            <v>Wind</v>
          </cell>
          <cell r="I903" t="str">
            <v>Mauritius</v>
          </cell>
          <cell r="J903" t="str">
            <v>MUS</v>
          </cell>
          <cell r="K903" t="str">
            <v>Africa (exc N Africa)</v>
          </cell>
          <cell r="L903" t="str">
            <v>EMEA</v>
          </cell>
          <cell r="M903">
            <v>39511.515972222223</v>
          </cell>
          <cell r="N903" t="str">
            <v>Announced/filed</v>
          </cell>
          <cell r="O903" t="str">
            <v>Developer</v>
          </cell>
          <cell r="P903">
            <v>0</v>
          </cell>
          <cell r="Q903">
            <v>0</v>
          </cell>
        </row>
        <row r="904">
          <cell r="A904" t="str">
            <v>MA</v>
          </cell>
          <cell r="B904">
            <v>1525</v>
          </cell>
          <cell r="C904">
            <v>1</v>
          </cell>
          <cell r="D904">
            <v>19442</v>
          </cell>
          <cell r="E904" t="str">
            <v>Cleantech America LLC</v>
          </cell>
          <cell r="F904" t="str">
            <v>New energy</v>
          </cell>
          <cell r="G904" t="str">
            <v>Solar</v>
          </cell>
          <cell r="H904" t="str">
            <v>California</v>
          </cell>
          <cell r="I904" t="str">
            <v>United States</v>
          </cell>
          <cell r="J904" t="str">
            <v>USA</v>
          </cell>
          <cell r="K904" t="str">
            <v>North America &amp; Carribean</v>
          </cell>
          <cell r="L904" t="str">
            <v>AMER</v>
          </cell>
          <cell r="M904">
            <v>39513.449999999997</v>
          </cell>
          <cell r="N904" t="str">
            <v>Completed</v>
          </cell>
          <cell r="O904" t="str">
            <v>Developer</v>
          </cell>
          <cell r="P904">
            <v>0</v>
          </cell>
          <cell r="Q904">
            <v>0</v>
          </cell>
        </row>
        <row r="905">
          <cell r="A905" t="str">
            <v>MA</v>
          </cell>
          <cell r="B905">
            <v>1526</v>
          </cell>
          <cell r="C905">
            <v>1</v>
          </cell>
          <cell r="D905">
            <v>23347</v>
          </cell>
          <cell r="E905" t="str">
            <v>TruRead</v>
          </cell>
          <cell r="F905" t="str">
            <v>New energy</v>
          </cell>
          <cell r="G905" t="str">
            <v>Efficiency: Demand Side</v>
          </cell>
          <cell r="I905" t="str">
            <v>United Kingdom</v>
          </cell>
          <cell r="J905" t="str">
            <v>GBR</v>
          </cell>
          <cell r="K905" t="str">
            <v>EU Europe</v>
          </cell>
          <cell r="L905" t="str">
            <v>EMEA</v>
          </cell>
          <cell r="M905">
            <v>39520.35</v>
          </cell>
          <cell r="N905" t="str">
            <v>Completed</v>
          </cell>
          <cell r="O905" t="str">
            <v>Service Company</v>
          </cell>
          <cell r="P905">
            <v>0</v>
          </cell>
          <cell r="Q905">
            <v>0</v>
          </cell>
        </row>
        <row r="906">
          <cell r="A906" t="str">
            <v>MA</v>
          </cell>
          <cell r="B906">
            <v>1527</v>
          </cell>
          <cell r="C906">
            <v>1</v>
          </cell>
          <cell r="D906">
            <v>23358</v>
          </cell>
          <cell r="E906" t="str">
            <v>Biomass Waste Management Inc.</v>
          </cell>
          <cell r="F906" t="str">
            <v>New energy</v>
          </cell>
          <cell r="G906" t="str">
            <v>Biomass &amp; Waste</v>
          </cell>
          <cell r="H906" t="str">
            <v>British Columbia</v>
          </cell>
          <cell r="I906" t="str">
            <v>Canada</v>
          </cell>
          <cell r="J906" t="str">
            <v>CAN</v>
          </cell>
          <cell r="K906" t="str">
            <v>North America &amp; Carribean</v>
          </cell>
          <cell r="L906" t="str">
            <v>AMER</v>
          </cell>
          <cell r="M906">
            <v>39521.384027777778</v>
          </cell>
          <cell r="N906" t="str">
            <v>Announced/filed</v>
          </cell>
          <cell r="O906" t="str">
            <v>Developer</v>
          </cell>
          <cell r="P906">
            <v>0</v>
          </cell>
          <cell r="Q906">
            <v>0</v>
          </cell>
        </row>
        <row r="907">
          <cell r="A907" t="str">
            <v>MA</v>
          </cell>
          <cell r="B907">
            <v>1528</v>
          </cell>
          <cell r="C907">
            <v>1</v>
          </cell>
          <cell r="D907">
            <v>21208</v>
          </cell>
          <cell r="E907" t="str">
            <v>Auria Corp</v>
          </cell>
          <cell r="F907" t="str">
            <v>New energy</v>
          </cell>
          <cell r="G907" t="str">
            <v>Solar</v>
          </cell>
          <cell r="I907" t="str">
            <v>Taiwan</v>
          </cell>
          <cell r="J907" t="str">
            <v>TWN</v>
          </cell>
          <cell r="K907" t="str">
            <v>Asia</v>
          </cell>
          <cell r="L907" t="str">
            <v>ASOC</v>
          </cell>
          <cell r="M907">
            <v>39519.404166666667</v>
          </cell>
          <cell r="N907" t="str">
            <v>Completed</v>
          </cell>
          <cell r="O907" t="str">
            <v>Equipment Manufacturer</v>
          </cell>
          <cell r="P907">
            <v>1.4</v>
          </cell>
          <cell r="Q907">
            <v>0</v>
          </cell>
        </row>
        <row r="908">
          <cell r="A908" t="str">
            <v>MA</v>
          </cell>
          <cell r="B908">
            <v>1532</v>
          </cell>
          <cell r="C908">
            <v>1</v>
          </cell>
          <cell r="D908">
            <v>23597</v>
          </cell>
          <cell r="E908" t="str">
            <v>Bioconversion Technologies</v>
          </cell>
          <cell r="F908" t="str">
            <v>New energy</v>
          </cell>
          <cell r="G908" t="str">
            <v>Biofuels</v>
          </cell>
          <cell r="I908" t="str">
            <v>United Kingdom</v>
          </cell>
          <cell r="J908" t="str">
            <v>GBR</v>
          </cell>
          <cell r="K908" t="str">
            <v>EU Europe</v>
          </cell>
          <cell r="L908" t="str">
            <v>EMEA</v>
          </cell>
          <cell r="M908">
            <v>39365.415277777778</v>
          </cell>
          <cell r="N908" t="str">
            <v>Completed</v>
          </cell>
          <cell r="O908" t="str">
            <v>Technology Developer</v>
          </cell>
          <cell r="P908">
            <v>15.9</v>
          </cell>
          <cell r="Q908">
            <v>0</v>
          </cell>
        </row>
        <row r="909">
          <cell r="A909" t="str">
            <v>MA</v>
          </cell>
          <cell r="B909">
            <v>1530</v>
          </cell>
          <cell r="C909">
            <v>1</v>
          </cell>
          <cell r="D909">
            <v>23352</v>
          </cell>
          <cell r="E909" t="str">
            <v>Pacific Northwest Biomass Corp.</v>
          </cell>
          <cell r="F909" t="str">
            <v>New energy</v>
          </cell>
          <cell r="G909" t="str">
            <v>Biomass &amp; Waste</v>
          </cell>
          <cell r="H909" t="str">
            <v>British Columbia</v>
          </cell>
          <cell r="I909" t="str">
            <v>Canada</v>
          </cell>
          <cell r="J909" t="str">
            <v>CAN</v>
          </cell>
          <cell r="K909" t="str">
            <v>North America &amp; Carribean</v>
          </cell>
          <cell r="L909" t="str">
            <v>AMER</v>
          </cell>
          <cell r="M909">
            <v>39524.402083333334</v>
          </cell>
          <cell r="N909" t="str">
            <v>Announced/filed</v>
          </cell>
          <cell r="O909" t="str">
            <v>Developer</v>
          </cell>
          <cell r="P909">
            <v>1.4</v>
          </cell>
          <cell r="Q909">
            <v>0</v>
          </cell>
        </row>
        <row r="910">
          <cell r="A910" t="str">
            <v>MA</v>
          </cell>
          <cell r="B910">
            <v>1539</v>
          </cell>
          <cell r="C910">
            <v>1</v>
          </cell>
          <cell r="D910">
            <v>23728</v>
          </cell>
          <cell r="E910" t="str">
            <v>Coeur d' Alene Fiber Fuels, Inc. (aka Atlas)</v>
          </cell>
          <cell r="F910" t="str">
            <v>New energy</v>
          </cell>
          <cell r="G910" t="str">
            <v>Services &amp; Support (Clean Energy)</v>
          </cell>
          <cell r="H910" t="str">
            <v>Idaho</v>
          </cell>
          <cell r="I910" t="str">
            <v>United States</v>
          </cell>
          <cell r="J910" t="str">
            <v>USA</v>
          </cell>
          <cell r="K910" t="str">
            <v>North America &amp; Carribean</v>
          </cell>
          <cell r="L910" t="str">
            <v>AMER</v>
          </cell>
          <cell r="M910">
            <v>39541.640277777777</v>
          </cell>
          <cell r="N910" t="str">
            <v>Completed</v>
          </cell>
          <cell r="O910" t="str">
            <v>Service Company</v>
          </cell>
          <cell r="P910">
            <v>9</v>
          </cell>
          <cell r="Q910">
            <v>0</v>
          </cell>
        </row>
        <row r="911">
          <cell r="A911" t="str">
            <v>MA</v>
          </cell>
          <cell r="B911">
            <v>1531</v>
          </cell>
          <cell r="D911">
            <v>11422</v>
          </cell>
          <cell r="E911" t="str">
            <v>Allco Wind Energy (formerly Energreen Pty Ltd)</v>
          </cell>
          <cell r="F911" t="str">
            <v>New energy</v>
          </cell>
          <cell r="G911" t="str">
            <v>Wind</v>
          </cell>
          <cell r="H911" t="str">
            <v>New South Wales</v>
          </cell>
          <cell r="I911" t="str">
            <v>Australia</v>
          </cell>
          <cell r="J911" t="str">
            <v>AUS</v>
          </cell>
          <cell r="K911" t="str">
            <v>Oceania</v>
          </cell>
          <cell r="L911" t="str">
            <v>ASOC</v>
          </cell>
          <cell r="M911">
            <v>39518.434027777781</v>
          </cell>
          <cell r="N911" t="str">
            <v>In active planning</v>
          </cell>
          <cell r="O911" t="str">
            <v>Developer</v>
          </cell>
          <cell r="P911">
            <v>0</v>
          </cell>
          <cell r="Q911">
            <v>0</v>
          </cell>
        </row>
        <row r="912">
          <cell r="A912" t="str">
            <v>MA</v>
          </cell>
          <cell r="B912">
            <v>1534</v>
          </cell>
          <cell r="C912">
            <v>1</v>
          </cell>
          <cell r="D912">
            <v>23642</v>
          </cell>
          <cell r="E912" t="str">
            <v>Windpower Maungatua Ltd</v>
          </cell>
          <cell r="F912" t="str">
            <v>New energy</v>
          </cell>
          <cell r="G912" t="str">
            <v>Wind</v>
          </cell>
          <cell r="I912" t="str">
            <v>New Zealand</v>
          </cell>
          <cell r="J912" t="str">
            <v>NZL</v>
          </cell>
          <cell r="K912" t="str">
            <v>Oceania</v>
          </cell>
          <cell r="L912" t="str">
            <v>ASOC</v>
          </cell>
          <cell r="M912">
            <v>39538.625</v>
          </cell>
          <cell r="N912" t="str">
            <v>Completed</v>
          </cell>
          <cell r="O912" t="str">
            <v>Developer</v>
          </cell>
          <cell r="P912">
            <v>0</v>
          </cell>
          <cell r="Q912">
            <v>0</v>
          </cell>
        </row>
        <row r="913">
          <cell r="A913" t="str">
            <v>MA</v>
          </cell>
          <cell r="B913">
            <v>1535</v>
          </cell>
          <cell r="C913">
            <v>1</v>
          </cell>
          <cell r="D913">
            <v>23642</v>
          </cell>
          <cell r="E913" t="str">
            <v>Windpower Maungatua Ltd</v>
          </cell>
          <cell r="F913" t="str">
            <v>New energy</v>
          </cell>
          <cell r="G913" t="str">
            <v>Wind</v>
          </cell>
          <cell r="I913" t="str">
            <v>New Zealand</v>
          </cell>
          <cell r="J913" t="str">
            <v>NZL</v>
          </cell>
          <cell r="K913" t="str">
            <v>Oceania</v>
          </cell>
          <cell r="L913" t="str">
            <v>ASOC</v>
          </cell>
          <cell r="M913">
            <v>39150.616666666669</v>
          </cell>
          <cell r="N913" t="str">
            <v>Completed</v>
          </cell>
          <cell r="O913" t="str">
            <v>Developer</v>
          </cell>
          <cell r="P913">
            <v>0</v>
          </cell>
          <cell r="Q913">
            <v>0</v>
          </cell>
        </row>
        <row r="914">
          <cell r="A914" t="str">
            <v>MA</v>
          </cell>
          <cell r="B914">
            <v>1536</v>
          </cell>
          <cell r="C914">
            <v>1</v>
          </cell>
          <cell r="D914">
            <v>23675</v>
          </cell>
          <cell r="E914" t="str">
            <v>Pentech Energy Solutions Inc</v>
          </cell>
          <cell r="F914" t="str">
            <v>New energy</v>
          </cell>
          <cell r="G914" t="str">
            <v>Efficiency: Demand Side</v>
          </cell>
          <cell r="H914" t="str">
            <v>California</v>
          </cell>
          <cell r="I914" t="str">
            <v>United States</v>
          </cell>
          <cell r="J914" t="str">
            <v>USA</v>
          </cell>
          <cell r="K914" t="str">
            <v>North America &amp; Carribean</v>
          </cell>
          <cell r="L914" t="str">
            <v>AMER</v>
          </cell>
          <cell r="M914">
            <v>37676.376388888886</v>
          </cell>
          <cell r="N914" t="str">
            <v>Completed</v>
          </cell>
          <cell r="O914" t="str">
            <v>Technology Developer</v>
          </cell>
          <cell r="P914">
            <v>0</v>
          </cell>
          <cell r="Q914">
            <v>0</v>
          </cell>
        </row>
        <row r="915">
          <cell r="A915" t="str">
            <v>MA</v>
          </cell>
          <cell r="B915">
            <v>1538</v>
          </cell>
          <cell r="C915">
            <v>1</v>
          </cell>
          <cell r="D915">
            <v>23657</v>
          </cell>
          <cell r="E915" t="str">
            <v>Chongqing Huanqiu Petrochemical Company Limited</v>
          </cell>
          <cell r="F915" t="str">
            <v>New energy</v>
          </cell>
          <cell r="G915" t="str">
            <v>Biofuels</v>
          </cell>
          <cell r="H915" t="str">
            <v>Chongqing Municipality</v>
          </cell>
          <cell r="I915" t="str">
            <v>China</v>
          </cell>
          <cell r="J915" t="str">
            <v>CHN</v>
          </cell>
          <cell r="K915" t="str">
            <v>Asia</v>
          </cell>
          <cell r="L915" t="str">
            <v>ASOC</v>
          </cell>
          <cell r="M915">
            <v>39528.430555555555</v>
          </cell>
          <cell r="N915" t="str">
            <v>Announced/filed</v>
          </cell>
          <cell r="O915" t="str">
            <v>Equipment Manufacturer</v>
          </cell>
          <cell r="P915">
            <v>22.9</v>
          </cell>
          <cell r="Q915">
            <v>0</v>
          </cell>
        </row>
        <row r="916">
          <cell r="A916" t="str">
            <v>MA</v>
          </cell>
          <cell r="B916">
            <v>63</v>
          </cell>
          <cell r="C916">
            <v>1</v>
          </cell>
          <cell r="D916">
            <v>3007</v>
          </cell>
          <cell r="E916" t="str">
            <v>Regenesys</v>
          </cell>
          <cell r="F916" t="str">
            <v>New energy</v>
          </cell>
          <cell r="G916" t="str">
            <v>Hydrogen</v>
          </cell>
          <cell r="I916" t="str">
            <v>United Kingdom</v>
          </cell>
          <cell r="J916" t="str">
            <v>GBR</v>
          </cell>
          <cell r="K916" t="str">
            <v>EU Europe</v>
          </cell>
          <cell r="L916" t="str">
            <v>EMEA</v>
          </cell>
          <cell r="M916">
            <v>38254</v>
          </cell>
          <cell r="N916" t="str">
            <v>Completed</v>
          </cell>
          <cell r="O916" t="str">
            <v>Technology Developer</v>
          </cell>
          <cell r="P916">
            <v>1.3</v>
          </cell>
          <cell r="Q916">
            <v>0</v>
          </cell>
        </row>
        <row r="917">
          <cell r="A917" t="str">
            <v>MA</v>
          </cell>
          <cell r="B917">
            <v>124</v>
          </cell>
          <cell r="C917">
            <v>1</v>
          </cell>
          <cell r="D917">
            <v>3395</v>
          </cell>
          <cell r="E917" t="str">
            <v>Aerodyn Engineering</v>
          </cell>
          <cell r="F917" t="str">
            <v>New energy</v>
          </cell>
          <cell r="G917" t="str">
            <v>Efficiency: Supply Side</v>
          </cell>
          <cell r="H917" t="str">
            <v>Indiana</v>
          </cell>
          <cell r="I917" t="str">
            <v>United States</v>
          </cell>
          <cell r="J917" t="str">
            <v>USA</v>
          </cell>
          <cell r="K917" t="str">
            <v>North America &amp; Carribean</v>
          </cell>
          <cell r="L917" t="str">
            <v>AMER</v>
          </cell>
          <cell r="M917">
            <v>36526</v>
          </cell>
          <cell r="N917" t="str">
            <v>Completed</v>
          </cell>
          <cell r="O917" t="str">
            <v>Developer</v>
          </cell>
          <cell r="P917">
            <v>0</v>
          </cell>
          <cell r="Q917">
            <v>0</v>
          </cell>
        </row>
        <row r="918">
          <cell r="A918" t="str">
            <v>MA</v>
          </cell>
          <cell r="B918">
            <v>138</v>
          </cell>
          <cell r="C918">
            <v>1</v>
          </cell>
          <cell r="D918">
            <v>3531</v>
          </cell>
          <cell r="E918" t="str">
            <v>Hong Kong University of Science &amp; Technology</v>
          </cell>
          <cell r="F918" t="str">
            <v>New energy</v>
          </cell>
          <cell r="G918" t="str">
            <v>Fuel Cells</v>
          </cell>
          <cell r="I918" t="str">
            <v>Hong Kong</v>
          </cell>
          <cell r="J918" t="str">
            <v>HKG</v>
          </cell>
          <cell r="K918" t="str">
            <v>Asia</v>
          </cell>
          <cell r="L918" t="str">
            <v>ASOC</v>
          </cell>
          <cell r="M918">
            <v>38323.432638888888</v>
          </cell>
          <cell r="N918" t="str">
            <v>Announced/filed</v>
          </cell>
          <cell r="O918" t="str">
            <v>Technology Developer</v>
          </cell>
        </row>
        <row r="919">
          <cell r="A919" t="str">
            <v>MA</v>
          </cell>
          <cell r="B919">
            <v>208</v>
          </cell>
          <cell r="C919">
            <v>1</v>
          </cell>
          <cell r="D919">
            <v>3274</v>
          </cell>
          <cell r="E919" t="str">
            <v>Econcern BV</v>
          </cell>
          <cell r="F919" t="str">
            <v>New energy</v>
          </cell>
          <cell r="G919" t="str">
            <v>Solar</v>
          </cell>
          <cell r="I919" t="str">
            <v>Netherlands</v>
          </cell>
          <cell r="J919" t="str">
            <v>NLD</v>
          </cell>
          <cell r="K919" t="str">
            <v>EU Europe</v>
          </cell>
          <cell r="L919" t="str">
            <v>EMEA</v>
          </cell>
          <cell r="M919">
            <v>38321.624305555553</v>
          </cell>
          <cell r="N919" t="str">
            <v>Completed</v>
          </cell>
          <cell r="O919" t="str">
            <v>Technology Developer</v>
          </cell>
        </row>
        <row r="920">
          <cell r="A920" t="str">
            <v>MA</v>
          </cell>
          <cell r="B920">
            <v>236</v>
          </cell>
          <cell r="C920">
            <v>1</v>
          </cell>
          <cell r="D920">
            <v>1355</v>
          </cell>
          <cell r="E920" t="str">
            <v>Delphi Corp</v>
          </cell>
          <cell r="F920" t="str">
            <v>New energy</v>
          </cell>
          <cell r="G920" t="str">
            <v>Power Storage</v>
          </cell>
          <cell r="H920" t="str">
            <v>Michigan</v>
          </cell>
          <cell r="I920" t="str">
            <v>United States</v>
          </cell>
          <cell r="J920" t="str">
            <v>USA</v>
          </cell>
          <cell r="K920" t="str">
            <v>North America &amp; Carribean</v>
          </cell>
          <cell r="L920" t="str">
            <v>AMER</v>
          </cell>
          <cell r="M920">
            <v>38534</v>
          </cell>
          <cell r="N920" t="str">
            <v>Completed</v>
          </cell>
          <cell r="O920" t="str">
            <v>Equipment Manufacturer</v>
          </cell>
          <cell r="P920">
            <v>202.5</v>
          </cell>
          <cell r="Q920">
            <v>0</v>
          </cell>
        </row>
        <row r="921">
          <cell r="A921" t="str">
            <v>MA</v>
          </cell>
          <cell r="B921">
            <v>298</v>
          </cell>
          <cell r="C921">
            <v>1</v>
          </cell>
          <cell r="D921">
            <v>6980</v>
          </cell>
          <cell r="E921" t="str">
            <v>Reliable Power Inc</v>
          </cell>
          <cell r="F921" t="str">
            <v>New energy</v>
          </cell>
          <cell r="G921" t="str">
            <v>Power Storage</v>
          </cell>
          <cell r="H921" t="str">
            <v>Virginia</v>
          </cell>
          <cell r="I921" t="str">
            <v>United States</v>
          </cell>
          <cell r="J921" t="str">
            <v>USA</v>
          </cell>
          <cell r="K921" t="str">
            <v>North America &amp; Carribean</v>
          </cell>
          <cell r="L921" t="str">
            <v>AMER</v>
          </cell>
          <cell r="M921">
            <v>38503.459722222222</v>
          </cell>
          <cell r="N921" t="str">
            <v>Completed</v>
          </cell>
          <cell r="O921" t="str">
            <v>Technology Developer</v>
          </cell>
          <cell r="P921">
            <v>3</v>
          </cell>
        </row>
        <row r="922">
          <cell r="A922" t="str">
            <v>MA</v>
          </cell>
          <cell r="B922">
            <v>314</v>
          </cell>
          <cell r="C922">
            <v>1</v>
          </cell>
          <cell r="D922">
            <v>7934</v>
          </cell>
          <cell r="E922" t="str">
            <v>Pinpoint Power DR LLC</v>
          </cell>
          <cell r="F922" t="str">
            <v>New energy</v>
          </cell>
          <cell r="G922" t="str">
            <v>Efficiency: Supply Side</v>
          </cell>
          <cell r="H922" t="str">
            <v>Massachusetts</v>
          </cell>
          <cell r="I922" t="str">
            <v>United States</v>
          </cell>
          <cell r="J922" t="str">
            <v>USA</v>
          </cell>
          <cell r="K922" t="str">
            <v>North America &amp; Carribean</v>
          </cell>
          <cell r="L922" t="str">
            <v>AMER</v>
          </cell>
          <cell r="M922">
            <v>38518.691666666666</v>
          </cell>
          <cell r="N922" t="str">
            <v>Completed</v>
          </cell>
          <cell r="O922" t="str">
            <v>Service Company</v>
          </cell>
        </row>
        <row r="923">
          <cell r="A923" t="str">
            <v>MA</v>
          </cell>
          <cell r="B923">
            <v>319</v>
          </cell>
          <cell r="C923">
            <v>1</v>
          </cell>
          <cell r="D923">
            <v>3508</v>
          </cell>
          <cell r="E923" t="str">
            <v>Kubota Corporation</v>
          </cell>
          <cell r="F923" t="str">
            <v>New energy</v>
          </cell>
          <cell r="G923" t="str">
            <v>Solar</v>
          </cell>
          <cell r="I923" t="str">
            <v>Japan</v>
          </cell>
          <cell r="J923" t="str">
            <v>JPN</v>
          </cell>
          <cell r="K923" t="str">
            <v>Asia</v>
          </cell>
          <cell r="L923" t="str">
            <v>ASOC</v>
          </cell>
          <cell r="M923">
            <v>38527.074999999997</v>
          </cell>
          <cell r="N923" t="str">
            <v>Announced/filed</v>
          </cell>
        </row>
        <row r="924">
          <cell r="A924" t="str">
            <v>MA</v>
          </cell>
          <cell r="B924">
            <v>406</v>
          </cell>
          <cell r="C924">
            <v>1</v>
          </cell>
          <cell r="D924">
            <v>10316</v>
          </cell>
          <cell r="E924" t="str">
            <v>Shanks Group's UK hazardous waste operations</v>
          </cell>
          <cell r="F924" t="str">
            <v>Non-core</v>
          </cell>
          <cell r="G924" t="str">
            <v>Biomass &amp; Waste</v>
          </cell>
          <cell r="I924" t="str">
            <v>United Kingdom</v>
          </cell>
          <cell r="J924" t="str">
            <v>GBR</v>
          </cell>
          <cell r="K924" t="str">
            <v>EU Europe</v>
          </cell>
          <cell r="L924" t="str">
            <v>EMEA</v>
          </cell>
          <cell r="M924">
            <v>38628.663888888892</v>
          </cell>
          <cell r="N924" t="str">
            <v>Announced/filed</v>
          </cell>
          <cell r="P924">
            <v>49.2</v>
          </cell>
          <cell r="Q924">
            <v>0</v>
          </cell>
        </row>
        <row r="925">
          <cell r="A925" t="str">
            <v>MA</v>
          </cell>
          <cell r="B925">
            <v>408</v>
          </cell>
          <cell r="C925">
            <v>1</v>
          </cell>
          <cell r="D925">
            <v>8594</v>
          </cell>
          <cell r="E925" t="str">
            <v>Weier Electric GmbH</v>
          </cell>
          <cell r="F925" t="str">
            <v>New energy</v>
          </cell>
          <cell r="G925" t="str">
            <v>Wind</v>
          </cell>
          <cell r="I925" t="str">
            <v>Germany</v>
          </cell>
          <cell r="J925" t="str">
            <v>DEU</v>
          </cell>
          <cell r="K925" t="str">
            <v>EU Europe</v>
          </cell>
          <cell r="L925" t="str">
            <v>EMEA</v>
          </cell>
          <cell r="M925">
            <v>38630.522222222222</v>
          </cell>
          <cell r="N925" t="str">
            <v>Completed</v>
          </cell>
          <cell r="O925" t="str">
            <v>Equipment Manufacturer</v>
          </cell>
          <cell r="P925">
            <v>0</v>
          </cell>
          <cell r="Q925">
            <v>0</v>
          </cell>
        </row>
        <row r="926">
          <cell r="A926" t="str">
            <v>MA</v>
          </cell>
          <cell r="B926">
            <v>603</v>
          </cell>
          <cell r="C926">
            <v>1</v>
          </cell>
          <cell r="D926">
            <v>12238</v>
          </cell>
          <cell r="E926" t="str">
            <v>Crown Central LLC</v>
          </cell>
          <cell r="F926" t="str">
            <v>New energy</v>
          </cell>
          <cell r="G926" t="str">
            <v>Biofuels</v>
          </cell>
          <cell r="H926" t="str">
            <v>Massachusetts</v>
          </cell>
          <cell r="I926" t="str">
            <v>United States</v>
          </cell>
          <cell r="J926" t="str">
            <v>USA</v>
          </cell>
          <cell r="K926" t="str">
            <v>North America &amp; Carribean</v>
          </cell>
          <cell r="L926" t="str">
            <v>AMER</v>
          </cell>
          <cell r="M926">
            <v>38747.465277777781</v>
          </cell>
          <cell r="N926" t="str">
            <v>Completed</v>
          </cell>
          <cell r="O926" t="str">
            <v>Service Company</v>
          </cell>
          <cell r="P926">
            <v>0</v>
          </cell>
          <cell r="Q926">
            <v>0</v>
          </cell>
        </row>
        <row r="927">
          <cell r="A927" t="str">
            <v>MA</v>
          </cell>
          <cell r="B927">
            <v>607</v>
          </cell>
          <cell r="C927">
            <v>1</v>
          </cell>
          <cell r="D927">
            <v>1730</v>
          </cell>
          <cell r="E927" t="str">
            <v>Shell Solar</v>
          </cell>
          <cell r="F927" t="str">
            <v>New energy</v>
          </cell>
          <cell r="G927" t="str">
            <v>Solar</v>
          </cell>
          <cell r="I927" t="str">
            <v>Netherlands</v>
          </cell>
          <cell r="J927" t="str">
            <v>NLD</v>
          </cell>
          <cell r="K927" t="str">
            <v>EU Europe</v>
          </cell>
          <cell r="L927" t="str">
            <v>EMEA</v>
          </cell>
          <cell r="M927">
            <v>38750.482638888891</v>
          </cell>
          <cell r="N927" t="str">
            <v>Completed</v>
          </cell>
          <cell r="O927" t="str">
            <v>Equipment Manufacturer</v>
          </cell>
          <cell r="P927">
            <v>0</v>
          </cell>
          <cell r="Q927">
            <v>0</v>
          </cell>
        </row>
        <row r="928">
          <cell r="A928" t="str">
            <v>MA</v>
          </cell>
          <cell r="B928">
            <v>614</v>
          </cell>
          <cell r="C928">
            <v>1</v>
          </cell>
          <cell r="D928">
            <v>2295</v>
          </cell>
          <cell r="E928" t="str">
            <v>LM Glasfiber AS</v>
          </cell>
          <cell r="F928" t="str">
            <v>New energy</v>
          </cell>
          <cell r="G928" t="str">
            <v>Wind</v>
          </cell>
          <cell r="I928" t="str">
            <v>Denmark</v>
          </cell>
          <cell r="J928" t="str">
            <v>DNK</v>
          </cell>
          <cell r="K928" t="str">
            <v>EU Europe</v>
          </cell>
          <cell r="L928" t="str">
            <v>EMEA</v>
          </cell>
          <cell r="M928">
            <v>38751.495138888888</v>
          </cell>
          <cell r="N928" t="str">
            <v>Completed</v>
          </cell>
          <cell r="O928" t="str">
            <v>Equipment Manufacturer</v>
          </cell>
          <cell r="P928">
            <v>60.3</v>
          </cell>
          <cell r="Q928">
            <v>0</v>
          </cell>
        </row>
        <row r="929">
          <cell r="A929" t="str">
            <v>MA</v>
          </cell>
          <cell r="B929">
            <v>615</v>
          </cell>
          <cell r="C929">
            <v>1</v>
          </cell>
          <cell r="D929">
            <v>12384</v>
          </cell>
          <cell r="E929" t="str">
            <v>Radiant Technology Corporation (RTC)</v>
          </cell>
          <cell r="F929" t="str">
            <v>New energy</v>
          </cell>
          <cell r="G929" t="str">
            <v>Solar</v>
          </cell>
          <cell r="H929" t="str">
            <v>California</v>
          </cell>
          <cell r="I929" t="str">
            <v>United States</v>
          </cell>
          <cell r="J929" t="str">
            <v>USA</v>
          </cell>
          <cell r="K929" t="str">
            <v>North America &amp; Carribean</v>
          </cell>
          <cell r="L929" t="str">
            <v>AMER</v>
          </cell>
          <cell r="M929">
            <v>38755.599305555559</v>
          </cell>
          <cell r="N929" t="str">
            <v>Completed</v>
          </cell>
          <cell r="O929" t="str">
            <v>Equipment Manufacturer</v>
          </cell>
          <cell r="P929">
            <v>1.8</v>
          </cell>
        </row>
        <row r="930">
          <cell r="A930" t="str">
            <v>MA</v>
          </cell>
          <cell r="B930">
            <v>619</v>
          </cell>
          <cell r="C930">
            <v>1</v>
          </cell>
          <cell r="D930">
            <v>1073</v>
          </cell>
          <cell r="E930" t="str">
            <v>Entegris Inc</v>
          </cell>
          <cell r="F930" t="str">
            <v>Non-core</v>
          </cell>
          <cell r="G930" t="str">
            <v>Fuel Cells</v>
          </cell>
          <cell r="H930" t="str">
            <v>Minnesota</v>
          </cell>
          <cell r="I930" t="str">
            <v>United States</v>
          </cell>
          <cell r="J930" t="str">
            <v>USA</v>
          </cell>
          <cell r="K930" t="str">
            <v>North America &amp; Carribean</v>
          </cell>
          <cell r="L930" t="str">
            <v>AMER</v>
          </cell>
          <cell r="M930">
            <v>38754.731944444444</v>
          </cell>
          <cell r="N930" t="str">
            <v>Completed</v>
          </cell>
          <cell r="O930" t="str">
            <v>Equipment Manufacturer</v>
          </cell>
          <cell r="P930">
            <v>15.6</v>
          </cell>
        </row>
        <row r="931">
          <cell r="A931" t="str">
            <v>MA</v>
          </cell>
          <cell r="B931">
            <v>628</v>
          </cell>
          <cell r="C931">
            <v>1</v>
          </cell>
          <cell r="D931">
            <v>12491</v>
          </cell>
          <cell r="E931" t="str">
            <v>Shell Rural</v>
          </cell>
          <cell r="F931" t="str">
            <v>New energy</v>
          </cell>
          <cell r="G931" t="str">
            <v>Solar</v>
          </cell>
          <cell r="I931" t="str">
            <v>Singapore</v>
          </cell>
          <cell r="J931" t="str">
            <v>SGP</v>
          </cell>
          <cell r="K931" t="str">
            <v>Asia</v>
          </cell>
          <cell r="L931" t="str">
            <v>ASOC</v>
          </cell>
          <cell r="M931">
            <v>38757.402083333334</v>
          </cell>
          <cell r="N931" t="str">
            <v>In active planning</v>
          </cell>
        </row>
        <row r="932">
          <cell r="A932" t="str">
            <v>MA</v>
          </cell>
          <cell r="B932">
            <v>640</v>
          </cell>
          <cell r="C932">
            <v>1</v>
          </cell>
          <cell r="D932">
            <v>12631</v>
          </cell>
          <cell r="E932" t="str">
            <v>National City Bank of Pennsylvania</v>
          </cell>
          <cell r="F932" t="str">
            <v>New energy</v>
          </cell>
          <cell r="G932" t="str">
            <v>Power Storage</v>
          </cell>
          <cell r="H932" t="str">
            <v>Pennsylvania</v>
          </cell>
          <cell r="I932" t="str">
            <v>United States</v>
          </cell>
          <cell r="J932" t="str">
            <v>USA</v>
          </cell>
          <cell r="K932" t="str">
            <v>North America &amp; Carribean</v>
          </cell>
          <cell r="L932" t="str">
            <v>AMER</v>
          </cell>
          <cell r="M932">
            <v>38763.435416666667</v>
          </cell>
          <cell r="N932" t="str">
            <v>Completed</v>
          </cell>
          <cell r="O932" t="str">
            <v>Equipment Manufacturer</v>
          </cell>
          <cell r="P932">
            <v>0</v>
          </cell>
          <cell r="Q932">
            <v>0</v>
          </cell>
        </row>
        <row r="933">
          <cell r="A933" t="str">
            <v>MA</v>
          </cell>
          <cell r="B933">
            <v>641</v>
          </cell>
          <cell r="C933">
            <v>1</v>
          </cell>
          <cell r="D933">
            <v>8328</v>
          </cell>
          <cell r="E933" t="str">
            <v>Advanced Energy Systems Inc (AESI) (also Advanced Energy Inc)</v>
          </cell>
          <cell r="F933" t="str">
            <v>New energy</v>
          </cell>
          <cell r="G933" t="str">
            <v>Solar</v>
          </cell>
          <cell r="H933" t="str">
            <v>Arizona</v>
          </cell>
          <cell r="I933" t="str">
            <v>United States</v>
          </cell>
          <cell r="J933" t="str">
            <v>USA</v>
          </cell>
          <cell r="K933" t="str">
            <v>North America &amp; Carribean</v>
          </cell>
          <cell r="L933" t="str">
            <v>AMER</v>
          </cell>
          <cell r="M933">
            <v>37622.445138888892</v>
          </cell>
          <cell r="N933" t="str">
            <v>Completed</v>
          </cell>
          <cell r="O933" t="str">
            <v>Equipment Manufacturer</v>
          </cell>
        </row>
        <row r="934">
          <cell r="A934" t="str">
            <v>MA</v>
          </cell>
          <cell r="B934">
            <v>643</v>
          </cell>
          <cell r="C934">
            <v>1</v>
          </cell>
          <cell r="D934">
            <v>12654</v>
          </cell>
          <cell r="E934" t="str">
            <v>Battery Park Industries Inc (formerly Moltech Power Systems, Inc)</v>
          </cell>
          <cell r="F934" t="str">
            <v>New energy</v>
          </cell>
          <cell r="G934" t="str">
            <v>Power Storage</v>
          </cell>
          <cell r="H934" t="str">
            <v>Florida</v>
          </cell>
          <cell r="I934" t="str">
            <v>United States</v>
          </cell>
          <cell r="J934" t="str">
            <v>USA</v>
          </cell>
          <cell r="K934" t="str">
            <v>North America &amp; Carribean</v>
          </cell>
          <cell r="L934" t="str">
            <v>AMER</v>
          </cell>
          <cell r="M934">
            <v>37561.597222222219</v>
          </cell>
          <cell r="N934" t="str">
            <v>Completed</v>
          </cell>
          <cell r="O934" t="str">
            <v>Equipment Manufacturer</v>
          </cell>
          <cell r="P934">
            <v>20</v>
          </cell>
        </row>
        <row r="935">
          <cell r="A935" t="str">
            <v>MA</v>
          </cell>
          <cell r="B935">
            <v>644</v>
          </cell>
          <cell r="C935">
            <v>1</v>
          </cell>
          <cell r="D935">
            <v>12654</v>
          </cell>
          <cell r="E935" t="str">
            <v>Battery Park Industries Inc (formerly Moltech Power Systems, Inc)</v>
          </cell>
          <cell r="F935" t="str">
            <v>New energy</v>
          </cell>
          <cell r="G935" t="str">
            <v>Power Storage</v>
          </cell>
          <cell r="H935" t="str">
            <v>Florida</v>
          </cell>
          <cell r="I935" t="str">
            <v>United States</v>
          </cell>
          <cell r="J935" t="str">
            <v>USA</v>
          </cell>
          <cell r="K935" t="str">
            <v>North America &amp; Carribean</v>
          </cell>
          <cell r="L935" t="str">
            <v>AMER</v>
          </cell>
          <cell r="M935">
            <v>37536.603472222225</v>
          </cell>
          <cell r="N935" t="str">
            <v>Completed</v>
          </cell>
          <cell r="O935" t="str">
            <v>Equipment Manufacturer</v>
          </cell>
          <cell r="P935">
            <v>10</v>
          </cell>
          <cell r="Q935">
            <v>0</v>
          </cell>
        </row>
        <row r="936">
          <cell r="A936" t="str">
            <v>MA</v>
          </cell>
          <cell r="B936">
            <v>646</v>
          </cell>
          <cell r="C936">
            <v>1</v>
          </cell>
          <cell r="D936">
            <v>12654</v>
          </cell>
          <cell r="E936" t="str">
            <v>Battery Park Industries Inc (formerly Moltech Power Systems, Inc)</v>
          </cell>
          <cell r="F936" t="str">
            <v>New energy</v>
          </cell>
          <cell r="G936" t="str">
            <v>Power Storage</v>
          </cell>
          <cell r="H936" t="str">
            <v>Florida</v>
          </cell>
          <cell r="I936" t="str">
            <v>United States</v>
          </cell>
          <cell r="J936" t="str">
            <v>USA</v>
          </cell>
          <cell r="K936" t="str">
            <v>North America &amp; Carribean</v>
          </cell>
          <cell r="L936" t="str">
            <v>AMER</v>
          </cell>
          <cell r="M936">
            <v>38812.720833333333</v>
          </cell>
          <cell r="N936" t="str">
            <v>In active planning</v>
          </cell>
          <cell r="P936">
            <v>20.100000000000001</v>
          </cell>
        </row>
        <row r="937">
          <cell r="A937" t="str">
            <v>MA</v>
          </cell>
          <cell r="B937">
            <v>648</v>
          </cell>
          <cell r="C937">
            <v>1</v>
          </cell>
          <cell r="D937">
            <v>12654</v>
          </cell>
          <cell r="E937" t="str">
            <v>Battery Park Industries Inc (formerly Moltech Power Systems, Inc)</v>
          </cell>
          <cell r="F937" t="str">
            <v>New energy</v>
          </cell>
          <cell r="G937" t="str">
            <v>Power Storage</v>
          </cell>
          <cell r="H937" t="str">
            <v>Florida</v>
          </cell>
          <cell r="I937" t="str">
            <v>United States</v>
          </cell>
          <cell r="J937" t="str">
            <v>USA</v>
          </cell>
          <cell r="K937" t="str">
            <v>North America &amp; Carribean</v>
          </cell>
          <cell r="L937" t="str">
            <v>AMER</v>
          </cell>
          <cell r="M937">
            <v>38645.738194444442</v>
          </cell>
          <cell r="N937" t="str">
            <v>Completed</v>
          </cell>
          <cell r="O937" t="str">
            <v>Equipment Manufacturer</v>
          </cell>
          <cell r="P937">
            <v>0</v>
          </cell>
          <cell r="Q937">
            <v>0</v>
          </cell>
        </row>
        <row r="938">
          <cell r="A938" t="str">
            <v>MA</v>
          </cell>
          <cell r="B938">
            <v>650</v>
          </cell>
          <cell r="C938">
            <v>1</v>
          </cell>
          <cell r="D938">
            <v>1992</v>
          </cell>
          <cell r="E938" t="str">
            <v>Fiamm</v>
          </cell>
          <cell r="F938" t="str">
            <v>New energy</v>
          </cell>
          <cell r="G938" t="str">
            <v>Power Storage</v>
          </cell>
          <cell r="I938" t="str">
            <v>Italy</v>
          </cell>
          <cell r="J938" t="str">
            <v>ITA</v>
          </cell>
          <cell r="K938" t="str">
            <v>EU Europe</v>
          </cell>
          <cell r="L938" t="str">
            <v>EMEA</v>
          </cell>
          <cell r="M938">
            <v>38504.481944444444</v>
          </cell>
          <cell r="N938" t="str">
            <v>Completed</v>
          </cell>
          <cell r="O938" t="str">
            <v>Equipment Manufacturer</v>
          </cell>
          <cell r="P938">
            <v>31.25</v>
          </cell>
          <cell r="Q938">
            <v>0</v>
          </cell>
        </row>
        <row r="939">
          <cell r="A939" t="str">
            <v>MA</v>
          </cell>
          <cell r="B939">
            <v>674</v>
          </cell>
          <cell r="C939">
            <v>1</v>
          </cell>
          <cell r="D939">
            <v>7310</v>
          </cell>
          <cell r="E939" t="str">
            <v>World Environmental Solutions Company Inc (WESCO)</v>
          </cell>
          <cell r="F939" t="str">
            <v>New energy</v>
          </cell>
          <cell r="G939" t="str">
            <v>Biomass &amp; Waste</v>
          </cell>
          <cell r="H939" t="str">
            <v>Florida</v>
          </cell>
          <cell r="I939" t="str">
            <v>United States</v>
          </cell>
          <cell r="J939" t="str">
            <v>USA</v>
          </cell>
          <cell r="K939" t="str">
            <v>North America &amp; Carribean</v>
          </cell>
          <cell r="L939" t="str">
            <v>AMER</v>
          </cell>
          <cell r="M939">
            <v>38793.762499999997</v>
          </cell>
          <cell r="N939" t="str">
            <v>Announced/filed</v>
          </cell>
          <cell r="P939">
            <v>2</v>
          </cell>
        </row>
        <row r="940">
          <cell r="A940" t="str">
            <v>MA</v>
          </cell>
          <cell r="B940">
            <v>687</v>
          </cell>
          <cell r="C940">
            <v>1</v>
          </cell>
          <cell r="D940">
            <v>12704</v>
          </cell>
          <cell r="E940" t="str">
            <v>Welwind Energy International Corp</v>
          </cell>
          <cell r="F940" t="str">
            <v>New energy</v>
          </cell>
          <cell r="G940" t="str">
            <v>Wind</v>
          </cell>
          <cell r="H940" t="str">
            <v>Alberta</v>
          </cell>
          <cell r="I940" t="str">
            <v>Canada</v>
          </cell>
          <cell r="J940" t="str">
            <v>CAN</v>
          </cell>
          <cell r="K940" t="str">
            <v>North America &amp; Carribean</v>
          </cell>
          <cell r="L940" t="str">
            <v>AMER</v>
          </cell>
          <cell r="M940">
            <v>38807.628472222219</v>
          </cell>
          <cell r="N940" t="str">
            <v>Completed</v>
          </cell>
          <cell r="O940" t="str">
            <v>Developer</v>
          </cell>
          <cell r="P940">
            <v>0</v>
          </cell>
          <cell r="Q940">
            <v>0</v>
          </cell>
        </row>
        <row r="941">
          <cell r="A941" t="str">
            <v>MA</v>
          </cell>
          <cell r="B941">
            <v>690</v>
          </cell>
          <cell r="C941">
            <v>1</v>
          </cell>
          <cell r="D941">
            <v>13227</v>
          </cell>
          <cell r="E941" t="str">
            <v>Crown Engineering &amp; Construction</v>
          </cell>
          <cell r="F941" t="str">
            <v>Non-core</v>
          </cell>
          <cell r="G941" t="str">
            <v>Services &amp; Support (Clean Energy)</v>
          </cell>
          <cell r="H941" t="str">
            <v>California</v>
          </cell>
          <cell r="I941" t="str">
            <v>United States</v>
          </cell>
          <cell r="J941" t="str">
            <v>USA</v>
          </cell>
          <cell r="K941" t="str">
            <v>North America &amp; Carribean</v>
          </cell>
          <cell r="L941" t="str">
            <v>AMER</v>
          </cell>
          <cell r="M941">
            <v>38810.621527777781</v>
          </cell>
          <cell r="N941" t="str">
            <v>Completed</v>
          </cell>
        </row>
        <row r="942">
          <cell r="A942" t="str">
            <v>MA</v>
          </cell>
          <cell r="B942">
            <v>703</v>
          </cell>
          <cell r="D942">
            <v>1026</v>
          </cell>
          <cell r="E942" t="str">
            <v>Exide Technologies</v>
          </cell>
          <cell r="F942" t="str">
            <v>New energy</v>
          </cell>
          <cell r="G942" t="str">
            <v>Power Storage</v>
          </cell>
          <cell r="H942" t="str">
            <v>New Jersey</v>
          </cell>
          <cell r="I942" t="str">
            <v>United States</v>
          </cell>
          <cell r="J942" t="str">
            <v>USA</v>
          </cell>
          <cell r="K942" t="str">
            <v>North America &amp; Carribean</v>
          </cell>
          <cell r="L942" t="str">
            <v>AMER</v>
          </cell>
          <cell r="M942">
            <v>38827.61041666667</v>
          </cell>
          <cell r="N942" t="str">
            <v>In active planning</v>
          </cell>
        </row>
        <row r="943">
          <cell r="A943" t="str">
            <v>MA</v>
          </cell>
          <cell r="B943">
            <v>727</v>
          </cell>
          <cell r="C943">
            <v>1</v>
          </cell>
          <cell r="D943">
            <v>353</v>
          </cell>
          <cell r="E943" t="str">
            <v>Fideris Inc (formerly Lynntech Industries)</v>
          </cell>
          <cell r="F943" t="str">
            <v>New energy</v>
          </cell>
          <cell r="G943" t="str">
            <v>Fuel Cells</v>
          </cell>
          <cell r="H943" t="str">
            <v>Massachusetts</v>
          </cell>
          <cell r="I943" t="str">
            <v>United States</v>
          </cell>
          <cell r="J943" t="str">
            <v>USA</v>
          </cell>
          <cell r="K943" t="str">
            <v>North America &amp; Carribean</v>
          </cell>
          <cell r="L943" t="str">
            <v>AMER</v>
          </cell>
          <cell r="M943">
            <v>38786.518750000003</v>
          </cell>
          <cell r="N943" t="str">
            <v>Completed</v>
          </cell>
          <cell r="O943" t="str">
            <v>Service Company</v>
          </cell>
          <cell r="P943">
            <v>0</v>
          </cell>
          <cell r="Q943">
            <v>0</v>
          </cell>
        </row>
        <row r="944">
          <cell r="A944" t="str">
            <v>MA</v>
          </cell>
          <cell r="B944">
            <v>736</v>
          </cell>
          <cell r="C944">
            <v>1</v>
          </cell>
          <cell r="D944">
            <v>7251</v>
          </cell>
          <cell r="E944" t="str">
            <v>Alliant Techsystems (ATK)</v>
          </cell>
          <cell r="F944" t="str">
            <v>New energy</v>
          </cell>
          <cell r="G944" t="str">
            <v>Power Storage</v>
          </cell>
          <cell r="H944" t="str">
            <v>Minnesota</v>
          </cell>
          <cell r="I944" t="str">
            <v>United States</v>
          </cell>
          <cell r="J944" t="str">
            <v>USA</v>
          </cell>
          <cell r="K944" t="str">
            <v>North America &amp; Carribean</v>
          </cell>
          <cell r="L944" t="str">
            <v>AMER</v>
          </cell>
          <cell r="M944">
            <v>38855.479166666664</v>
          </cell>
          <cell r="N944" t="str">
            <v>Completed</v>
          </cell>
          <cell r="O944" t="str">
            <v>Equipment Manufacturer</v>
          </cell>
          <cell r="P944">
            <v>0</v>
          </cell>
          <cell r="Q944">
            <v>0</v>
          </cell>
        </row>
        <row r="945">
          <cell r="A945" t="str">
            <v>MA</v>
          </cell>
          <cell r="B945">
            <v>764</v>
          </cell>
          <cell r="C945">
            <v>1</v>
          </cell>
          <cell r="D945">
            <v>5125</v>
          </cell>
          <cell r="E945" t="str">
            <v>Naanovo Energy Inc</v>
          </cell>
          <cell r="F945" t="str">
            <v>New energy</v>
          </cell>
          <cell r="G945" t="str">
            <v>Biomass &amp; Waste</v>
          </cell>
          <cell r="H945" t="str">
            <v>Alberta</v>
          </cell>
          <cell r="I945" t="str">
            <v>Canada</v>
          </cell>
          <cell r="J945" t="str">
            <v>CAN</v>
          </cell>
          <cell r="K945" t="str">
            <v>North America &amp; Carribean</v>
          </cell>
          <cell r="L945" t="str">
            <v>AMER</v>
          </cell>
          <cell r="M945">
            <v>38873.428472222222</v>
          </cell>
          <cell r="N945" t="str">
            <v>Postponed/cancelled</v>
          </cell>
          <cell r="O945" t="str">
            <v>Equipment Manufacturer</v>
          </cell>
        </row>
        <row r="946">
          <cell r="A946" t="str">
            <v>MA</v>
          </cell>
          <cell r="B946">
            <v>773</v>
          </cell>
          <cell r="C946">
            <v>1</v>
          </cell>
          <cell r="D946">
            <v>14446</v>
          </cell>
          <cell r="E946" t="str">
            <v>Albemarle Biorefinery Inc</v>
          </cell>
          <cell r="F946" t="str">
            <v>New energy</v>
          </cell>
          <cell r="G946" t="str">
            <v>Biofuels</v>
          </cell>
          <cell r="H946" t="str">
            <v>North Carolina</v>
          </cell>
          <cell r="I946" t="str">
            <v>United States</v>
          </cell>
          <cell r="J946" t="str">
            <v>USA</v>
          </cell>
          <cell r="K946" t="str">
            <v>North America &amp; Carribean</v>
          </cell>
          <cell r="L946" t="str">
            <v>AMER</v>
          </cell>
          <cell r="M946">
            <v>38877</v>
          </cell>
          <cell r="N946" t="str">
            <v>Announced/filed</v>
          </cell>
        </row>
        <row r="947">
          <cell r="A947" t="str">
            <v>MA</v>
          </cell>
          <cell r="B947">
            <v>784</v>
          </cell>
          <cell r="C947">
            <v>1</v>
          </cell>
          <cell r="D947">
            <v>14669</v>
          </cell>
          <cell r="E947" t="str">
            <v>Metering Technology Corporation</v>
          </cell>
          <cell r="F947" t="str">
            <v>New energy</v>
          </cell>
          <cell r="G947" t="str">
            <v>Smart Distribution</v>
          </cell>
          <cell r="I947" t="str">
            <v>United States</v>
          </cell>
          <cell r="J947" t="str">
            <v>USA</v>
          </cell>
          <cell r="K947" t="str">
            <v>North America &amp; Carribean</v>
          </cell>
          <cell r="L947" t="str">
            <v>AMER</v>
          </cell>
          <cell r="M947">
            <v>38091.512499999997</v>
          </cell>
          <cell r="N947" t="str">
            <v>Completed</v>
          </cell>
          <cell r="O947" t="str">
            <v>Technology Developer</v>
          </cell>
          <cell r="P947">
            <v>11</v>
          </cell>
        </row>
        <row r="948">
          <cell r="A948" t="str">
            <v>MA</v>
          </cell>
          <cell r="B948">
            <v>796</v>
          </cell>
          <cell r="C948">
            <v>1</v>
          </cell>
          <cell r="D948">
            <v>14634</v>
          </cell>
          <cell r="E948" t="str">
            <v>Cevasa</v>
          </cell>
          <cell r="F948" t="str">
            <v>New energy</v>
          </cell>
          <cell r="G948" t="str">
            <v>Biofuels</v>
          </cell>
          <cell r="I948" t="str">
            <v>Brazil</v>
          </cell>
          <cell r="J948" t="str">
            <v>BRA</v>
          </cell>
          <cell r="K948" t="str">
            <v>Central &amp; South America</v>
          </cell>
          <cell r="L948" t="str">
            <v>AMER</v>
          </cell>
          <cell r="M948">
            <v>38880</v>
          </cell>
          <cell r="N948" t="str">
            <v>Completed</v>
          </cell>
          <cell r="O948" t="str">
            <v>Bio-refining</v>
          </cell>
          <cell r="P948">
            <v>0</v>
          </cell>
          <cell r="Q948">
            <v>0</v>
          </cell>
        </row>
        <row r="949">
          <cell r="A949" t="str">
            <v>MA</v>
          </cell>
          <cell r="B949">
            <v>809</v>
          </cell>
          <cell r="C949">
            <v>1</v>
          </cell>
          <cell r="D949">
            <v>2818</v>
          </cell>
          <cell r="E949" t="str">
            <v>Renegy Holdings Inc (Formerly Catalytica Energy Systems Inc)</v>
          </cell>
          <cell r="F949" t="str">
            <v>New energy</v>
          </cell>
          <cell r="G949" t="str">
            <v>Fuel Cells</v>
          </cell>
          <cell r="H949" t="str">
            <v>Arizona</v>
          </cell>
          <cell r="I949" t="str">
            <v>United States</v>
          </cell>
          <cell r="J949" t="str">
            <v>USA</v>
          </cell>
          <cell r="K949" t="str">
            <v>North America &amp; Carribean</v>
          </cell>
          <cell r="L949" t="str">
            <v>AMER</v>
          </cell>
          <cell r="M949">
            <v>38989.462500000001</v>
          </cell>
          <cell r="N949" t="str">
            <v>Completed</v>
          </cell>
          <cell r="O949" t="str">
            <v>Technology Developer</v>
          </cell>
          <cell r="P949">
            <v>2.1</v>
          </cell>
        </row>
        <row r="950">
          <cell r="A950" t="str">
            <v>MA</v>
          </cell>
          <cell r="B950">
            <v>846</v>
          </cell>
          <cell r="C950">
            <v>1</v>
          </cell>
          <cell r="D950">
            <v>15223</v>
          </cell>
          <cell r="E950" t="str">
            <v>Chaozhou Xuntong Power Source Company Ltd.</v>
          </cell>
          <cell r="F950" t="str">
            <v>New energy</v>
          </cell>
          <cell r="G950" t="str">
            <v>Power Storage</v>
          </cell>
          <cell r="I950" t="str">
            <v>China</v>
          </cell>
          <cell r="J950" t="str">
            <v>CHN</v>
          </cell>
          <cell r="K950" t="str">
            <v>Asia</v>
          </cell>
          <cell r="L950" t="str">
            <v>ASOC</v>
          </cell>
          <cell r="M950">
            <v>38924.423611111109</v>
          </cell>
          <cell r="N950" t="str">
            <v>Completed</v>
          </cell>
          <cell r="O950" t="str">
            <v>Equipment Manufacturer</v>
          </cell>
          <cell r="P950">
            <v>5.7</v>
          </cell>
          <cell r="Q950">
            <v>0</v>
          </cell>
        </row>
        <row r="951">
          <cell r="A951" t="str">
            <v>MA</v>
          </cell>
          <cell r="B951">
            <v>848</v>
          </cell>
          <cell r="C951">
            <v>1</v>
          </cell>
          <cell r="D951">
            <v>3413</v>
          </cell>
          <cell r="E951" t="str">
            <v>AIM PowerGen Corporation</v>
          </cell>
          <cell r="F951" t="str">
            <v>New energy</v>
          </cell>
          <cell r="G951" t="str">
            <v>Wind</v>
          </cell>
          <cell r="H951" t="str">
            <v>Ontario</v>
          </cell>
          <cell r="I951" t="str">
            <v>Canada</v>
          </cell>
          <cell r="J951" t="str">
            <v>CAN</v>
          </cell>
          <cell r="K951" t="str">
            <v>North America &amp; Carribean</v>
          </cell>
          <cell r="L951" t="str">
            <v>AMER</v>
          </cell>
          <cell r="M951">
            <v>38930.491666666669</v>
          </cell>
          <cell r="N951" t="str">
            <v>Completed</v>
          </cell>
          <cell r="O951" t="str">
            <v>Power Generator</v>
          </cell>
          <cell r="P951">
            <v>25.7</v>
          </cell>
          <cell r="Q951">
            <v>0</v>
          </cell>
        </row>
        <row r="952">
          <cell r="A952" t="str">
            <v>MA</v>
          </cell>
          <cell r="B952">
            <v>854</v>
          </cell>
          <cell r="C952">
            <v>1</v>
          </cell>
          <cell r="D952">
            <v>13132</v>
          </cell>
          <cell r="E952" t="str">
            <v>Peak Pacific Investment Company Ltd.</v>
          </cell>
          <cell r="F952" t="str">
            <v>Partially new energy</v>
          </cell>
          <cell r="G952" t="str">
            <v>Efficiency: Supply Side</v>
          </cell>
          <cell r="H952" t="str">
            <v>Hubei Prefecture</v>
          </cell>
          <cell r="I952" t="str">
            <v>China</v>
          </cell>
          <cell r="J952" t="str">
            <v>CHN</v>
          </cell>
          <cell r="K952" t="str">
            <v>Asia</v>
          </cell>
          <cell r="L952" t="str">
            <v>ASOC</v>
          </cell>
          <cell r="M952">
            <v>38776.917361111111</v>
          </cell>
          <cell r="N952" t="str">
            <v>Completed</v>
          </cell>
          <cell r="P952">
            <v>74.3</v>
          </cell>
        </row>
        <row r="953">
          <cell r="A953" t="str">
            <v>MA</v>
          </cell>
          <cell r="B953">
            <v>880</v>
          </cell>
          <cell r="C953">
            <v>1</v>
          </cell>
          <cell r="D953">
            <v>15931</v>
          </cell>
          <cell r="E953" t="str">
            <v>Slovenia Electricity Company (HSE)</v>
          </cell>
          <cell r="F953" t="str">
            <v>New energy</v>
          </cell>
          <cell r="G953" t="str">
            <v>Services &amp; Support (Clean Energy)</v>
          </cell>
          <cell r="I953" t="str">
            <v>Slovenia</v>
          </cell>
          <cell r="J953" t="str">
            <v>SVN</v>
          </cell>
          <cell r="K953" t="str">
            <v>EU Europe</v>
          </cell>
          <cell r="L953" t="str">
            <v>EMEA</v>
          </cell>
          <cell r="M953">
            <v>39071.600694444445</v>
          </cell>
          <cell r="N953" t="str">
            <v>Completed</v>
          </cell>
          <cell r="O953" t="str">
            <v>Equipment Manufacturer</v>
          </cell>
          <cell r="P953">
            <v>0</v>
          </cell>
          <cell r="Q953">
            <v>0</v>
          </cell>
        </row>
        <row r="954">
          <cell r="A954" t="str">
            <v>MA</v>
          </cell>
          <cell r="B954">
            <v>889</v>
          </cell>
          <cell r="C954">
            <v>1</v>
          </cell>
          <cell r="D954">
            <v>11431</v>
          </cell>
          <cell r="E954" t="str">
            <v>Waste Recycling Group Holding (WRG)</v>
          </cell>
          <cell r="F954" t="str">
            <v>Non-core</v>
          </cell>
          <cell r="G954" t="str">
            <v>Services &amp; Support (Clean Energy)</v>
          </cell>
          <cell r="I954" t="str">
            <v>United Kingdom</v>
          </cell>
          <cell r="J954" t="str">
            <v>GBR</v>
          </cell>
          <cell r="K954" t="str">
            <v>EU Europe</v>
          </cell>
          <cell r="L954" t="str">
            <v>EMEA</v>
          </cell>
          <cell r="M954">
            <v>38987</v>
          </cell>
          <cell r="N954" t="str">
            <v>Completed</v>
          </cell>
          <cell r="O954" t="str">
            <v>Service Company</v>
          </cell>
          <cell r="P954">
            <v>1800</v>
          </cell>
          <cell r="Q954">
            <v>0</v>
          </cell>
        </row>
        <row r="955">
          <cell r="A955" t="str">
            <v>MA</v>
          </cell>
          <cell r="B955">
            <v>890</v>
          </cell>
          <cell r="C955">
            <v>1</v>
          </cell>
          <cell r="D955">
            <v>13046</v>
          </cell>
          <cell r="E955" t="str">
            <v>Magnetek Power Electronics Group</v>
          </cell>
          <cell r="F955" t="str">
            <v>New energy</v>
          </cell>
          <cell r="G955" t="str">
            <v>Efficiency: Supply Side</v>
          </cell>
          <cell r="H955" t="str">
            <v>Texas</v>
          </cell>
          <cell r="I955" t="str">
            <v>United States</v>
          </cell>
          <cell r="J955" t="str">
            <v>USA</v>
          </cell>
          <cell r="K955" t="str">
            <v>North America &amp; Carribean</v>
          </cell>
          <cell r="L955" t="str">
            <v>AMER</v>
          </cell>
          <cell r="M955">
            <v>39013.506249999999</v>
          </cell>
          <cell r="N955" t="str">
            <v>Completed</v>
          </cell>
          <cell r="O955" t="str">
            <v>Equipment Manufacturer</v>
          </cell>
          <cell r="P955">
            <v>68</v>
          </cell>
          <cell r="Q955">
            <v>0</v>
          </cell>
        </row>
        <row r="956">
          <cell r="A956" t="str">
            <v>MA</v>
          </cell>
          <cell r="B956">
            <v>947</v>
          </cell>
          <cell r="C956">
            <v>1</v>
          </cell>
          <cell r="D956">
            <v>16103</v>
          </cell>
          <cell r="E956" t="str">
            <v>Guangdong ZhongKe Tianyuan Regeneration Engineering Co Ltd</v>
          </cell>
          <cell r="F956" t="str">
            <v>New energy</v>
          </cell>
          <cell r="G956" t="str">
            <v>Biofuels</v>
          </cell>
          <cell r="H956" t="str">
            <v>Guangdong Prefecture</v>
          </cell>
          <cell r="I956" t="str">
            <v>China</v>
          </cell>
          <cell r="J956" t="str">
            <v>CHN</v>
          </cell>
          <cell r="K956" t="str">
            <v>Asia</v>
          </cell>
          <cell r="L956" t="str">
            <v>ASOC</v>
          </cell>
          <cell r="M956">
            <v>39035.618055555555</v>
          </cell>
          <cell r="N956" t="str">
            <v>Completed</v>
          </cell>
          <cell r="O956" t="str">
            <v>Bio-refining</v>
          </cell>
          <cell r="P956">
            <v>3.6</v>
          </cell>
          <cell r="Q956">
            <v>0</v>
          </cell>
        </row>
        <row r="957">
          <cell r="A957" t="str">
            <v>MA</v>
          </cell>
          <cell r="B957">
            <v>950</v>
          </cell>
          <cell r="C957">
            <v>1</v>
          </cell>
          <cell r="D957">
            <v>16934</v>
          </cell>
          <cell r="E957" t="str">
            <v>Cellnet</v>
          </cell>
          <cell r="F957" t="str">
            <v>New energy</v>
          </cell>
          <cell r="G957" t="str">
            <v>Efficiency: Demand Side</v>
          </cell>
          <cell r="H957" t="str">
            <v>Georgia</v>
          </cell>
          <cell r="I957" t="str">
            <v>United States</v>
          </cell>
          <cell r="J957" t="str">
            <v>USA</v>
          </cell>
          <cell r="K957" t="str">
            <v>North America &amp; Carribean</v>
          </cell>
          <cell r="L957" t="str">
            <v>AMER</v>
          </cell>
          <cell r="M957">
            <v>39051.572222222225</v>
          </cell>
          <cell r="N957" t="str">
            <v>Completed</v>
          </cell>
          <cell r="O957" t="str">
            <v>Service Company</v>
          </cell>
          <cell r="P957">
            <v>705</v>
          </cell>
          <cell r="Q957">
            <v>0</v>
          </cell>
        </row>
        <row r="958">
          <cell r="A958" t="str">
            <v>MA</v>
          </cell>
          <cell r="B958">
            <v>953</v>
          </cell>
          <cell r="C958">
            <v>1</v>
          </cell>
          <cell r="D958">
            <v>16957</v>
          </cell>
          <cell r="E958" t="str">
            <v>Leclanche SA</v>
          </cell>
          <cell r="F958" t="str">
            <v>Partially new energy</v>
          </cell>
          <cell r="G958" t="str">
            <v>Power Storage</v>
          </cell>
          <cell r="I958" t="str">
            <v>Switzerland</v>
          </cell>
          <cell r="J958" t="str">
            <v>CHE</v>
          </cell>
          <cell r="K958" t="str">
            <v>Non-EU Europe</v>
          </cell>
          <cell r="L958" t="str">
            <v>EMEA</v>
          </cell>
          <cell r="M958">
            <v>39091.6875</v>
          </cell>
          <cell r="N958" t="str">
            <v>Completed</v>
          </cell>
          <cell r="O958" t="str">
            <v>Equipment Manufacturer</v>
          </cell>
        </row>
        <row r="959">
          <cell r="A959" t="str">
            <v>MA</v>
          </cell>
          <cell r="B959">
            <v>954</v>
          </cell>
          <cell r="C959">
            <v>1</v>
          </cell>
          <cell r="D959">
            <v>16968</v>
          </cell>
          <cell r="E959" t="str">
            <v>AE Polysilicon Corporation (AE)</v>
          </cell>
          <cell r="F959" t="str">
            <v>New energy</v>
          </cell>
          <cell r="G959" t="str">
            <v>Solar</v>
          </cell>
          <cell r="H959" t="str">
            <v>New Jersey</v>
          </cell>
          <cell r="I959" t="str">
            <v>United States</v>
          </cell>
          <cell r="J959" t="str">
            <v>USA</v>
          </cell>
          <cell r="K959" t="str">
            <v>North America &amp; Carribean</v>
          </cell>
          <cell r="L959" t="str">
            <v>AMER</v>
          </cell>
          <cell r="M959">
            <v>39016.459027777775</v>
          </cell>
          <cell r="N959" t="str">
            <v>Announced/filed</v>
          </cell>
        </row>
        <row r="960">
          <cell r="A960" t="str">
            <v>MA</v>
          </cell>
          <cell r="B960">
            <v>968</v>
          </cell>
          <cell r="C960">
            <v>1</v>
          </cell>
          <cell r="D960">
            <v>3891</v>
          </cell>
          <cell r="E960" t="str">
            <v>Novera Renewable Energy (formerly: Novera Macquarie Renewable Energy Limited (NMRE))</v>
          </cell>
          <cell r="F960" t="str">
            <v>New energy</v>
          </cell>
          <cell r="G960" t="str">
            <v>General Financial &amp; Legal Services</v>
          </cell>
          <cell r="I960" t="str">
            <v>United Kingdom</v>
          </cell>
          <cell r="J960" t="str">
            <v>GBR</v>
          </cell>
          <cell r="K960" t="str">
            <v>EU Europe</v>
          </cell>
          <cell r="L960" t="str">
            <v>EMEA</v>
          </cell>
          <cell r="M960">
            <v>39072.411805555559</v>
          </cell>
          <cell r="N960" t="str">
            <v>Completed</v>
          </cell>
          <cell r="O960" t="str">
            <v>Developer</v>
          </cell>
          <cell r="P960">
            <v>59.1</v>
          </cell>
          <cell r="Q960">
            <v>0</v>
          </cell>
        </row>
        <row r="961">
          <cell r="A961" t="str">
            <v>MA</v>
          </cell>
          <cell r="B961">
            <v>979</v>
          </cell>
          <cell r="C961">
            <v>1</v>
          </cell>
          <cell r="D961">
            <v>17228</v>
          </cell>
          <cell r="E961" t="str">
            <v>Voegelin GmbH</v>
          </cell>
          <cell r="F961" t="str">
            <v>New energy</v>
          </cell>
          <cell r="G961" t="str">
            <v>Solar</v>
          </cell>
          <cell r="I961" t="str">
            <v>Switzerland</v>
          </cell>
          <cell r="J961" t="str">
            <v>CHE</v>
          </cell>
          <cell r="K961" t="str">
            <v>Non-EU Europe</v>
          </cell>
          <cell r="L961" t="str">
            <v>EMEA</v>
          </cell>
          <cell r="M961">
            <v>39027.583333333336</v>
          </cell>
          <cell r="N961" t="str">
            <v>Completed</v>
          </cell>
          <cell r="O961" t="str">
            <v>Service Company</v>
          </cell>
          <cell r="P961">
            <v>0</v>
          </cell>
          <cell r="Q961">
            <v>0</v>
          </cell>
        </row>
        <row r="962">
          <cell r="A962" t="str">
            <v>MA</v>
          </cell>
          <cell r="B962">
            <v>980</v>
          </cell>
          <cell r="C962">
            <v>1</v>
          </cell>
          <cell r="D962">
            <v>12784</v>
          </cell>
          <cell r="E962" t="str">
            <v>Vulcan Geothermal Pty Ltd</v>
          </cell>
          <cell r="F962" t="str">
            <v>New energy</v>
          </cell>
          <cell r="G962" t="str">
            <v>Geothermal</v>
          </cell>
          <cell r="I962" t="str">
            <v>Hungary</v>
          </cell>
          <cell r="J962" t="str">
            <v>HUN</v>
          </cell>
          <cell r="K962" t="str">
            <v>EU Europe</v>
          </cell>
          <cell r="L962" t="str">
            <v>EMEA</v>
          </cell>
          <cell r="M962">
            <v>39003.598611111112</v>
          </cell>
          <cell r="N962" t="str">
            <v>Announced/filed</v>
          </cell>
          <cell r="P962">
            <v>0.16</v>
          </cell>
        </row>
        <row r="963">
          <cell r="A963" t="str">
            <v>MA</v>
          </cell>
          <cell r="B963">
            <v>986</v>
          </cell>
          <cell r="C963">
            <v>1</v>
          </cell>
          <cell r="D963">
            <v>17281</v>
          </cell>
          <cell r="E963" t="str">
            <v>Agrupacion Eolica</v>
          </cell>
          <cell r="F963" t="str">
            <v>New energy</v>
          </cell>
          <cell r="G963" t="str">
            <v>Wind</v>
          </cell>
          <cell r="I963" t="str">
            <v>Spain</v>
          </cell>
          <cell r="J963" t="str">
            <v>ESP</v>
          </cell>
          <cell r="K963" t="str">
            <v>EU Europe</v>
          </cell>
          <cell r="L963" t="str">
            <v>EMEA</v>
          </cell>
          <cell r="M963">
            <v>39065</v>
          </cell>
          <cell r="N963" t="str">
            <v>Completed</v>
          </cell>
          <cell r="O963" t="str">
            <v>Power Generator</v>
          </cell>
          <cell r="P963">
            <v>458.8</v>
          </cell>
          <cell r="Q963">
            <v>0</v>
          </cell>
        </row>
        <row r="964">
          <cell r="A964" t="str">
            <v>MA</v>
          </cell>
          <cell r="B964">
            <v>997</v>
          </cell>
          <cell r="C964">
            <v>1</v>
          </cell>
          <cell r="D964">
            <v>16789</v>
          </cell>
          <cell r="E964" t="str">
            <v>Sime Darby Bhd</v>
          </cell>
          <cell r="F964" t="str">
            <v>New energy</v>
          </cell>
          <cell r="G964" t="str">
            <v>Biofuels</v>
          </cell>
          <cell r="I964" t="str">
            <v>Malaysia</v>
          </cell>
          <cell r="J964" t="str">
            <v>MYS</v>
          </cell>
          <cell r="K964" t="str">
            <v>Asia</v>
          </cell>
          <cell r="L964" t="str">
            <v>ASOC</v>
          </cell>
          <cell r="M964">
            <v>39049.71875</v>
          </cell>
          <cell r="N964" t="str">
            <v>Announced/filed</v>
          </cell>
        </row>
        <row r="965">
          <cell r="A965" t="str">
            <v>MA</v>
          </cell>
          <cell r="B965">
            <v>999</v>
          </cell>
          <cell r="C965">
            <v>1</v>
          </cell>
          <cell r="D965">
            <v>15430</v>
          </cell>
          <cell r="E965" t="str">
            <v>Kumpulan Guthrie Bhd</v>
          </cell>
          <cell r="F965" t="str">
            <v>New energy</v>
          </cell>
          <cell r="G965" t="str">
            <v>Biofuels</v>
          </cell>
          <cell r="H965" t="str">
            <v>Kuala Lumpur</v>
          </cell>
          <cell r="I965" t="str">
            <v>Malaysia</v>
          </cell>
          <cell r="J965" t="str">
            <v>MYS</v>
          </cell>
          <cell r="K965" t="str">
            <v>Asia</v>
          </cell>
          <cell r="L965" t="str">
            <v>ASOC</v>
          </cell>
          <cell r="M965">
            <v>39049.734722222223</v>
          </cell>
          <cell r="N965" t="str">
            <v>Announced/filed</v>
          </cell>
        </row>
        <row r="966">
          <cell r="A966" t="str">
            <v>MA</v>
          </cell>
          <cell r="B966">
            <v>1000</v>
          </cell>
          <cell r="C966">
            <v>1</v>
          </cell>
          <cell r="D966">
            <v>17402</v>
          </cell>
          <cell r="E966" t="str">
            <v>GELcore LLC</v>
          </cell>
          <cell r="F966" t="str">
            <v>New energy</v>
          </cell>
          <cell r="G966" t="str">
            <v>Efficiency: Energy-Smart Buildings</v>
          </cell>
          <cell r="H966" t="str">
            <v>Ohio</v>
          </cell>
          <cell r="I966" t="str">
            <v>United States</v>
          </cell>
          <cell r="J966" t="str">
            <v>USA</v>
          </cell>
          <cell r="K966" t="str">
            <v>North America &amp; Carribean</v>
          </cell>
          <cell r="L966" t="str">
            <v>AMER</v>
          </cell>
          <cell r="M966">
            <v>38960.550000000003</v>
          </cell>
          <cell r="N966" t="str">
            <v>Completed</v>
          </cell>
          <cell r="O966" t="str">
            <v>Equipment Manufacturer</v>
          </cell>
          <cell r="P966">
            <v>100</v>
          </cell>
          <cell r="Q966">
            <v>0</v>
          </cell>
        </row>
        <row r="967">
          <cell r="A967" t="str">
            <v>MA</v>
          </cell>
          <cell r="B967">
            <v>1033</v>
          </cell>
          <cell r="C967">
            <v>1</v>
          </cell>
          <cell r="D967">
            <v>5</v>
          </cell>
          <cell r="E967" t="str">
            <v>Ballard Power Systems Inc</v>
          </cell>
          <cell r="F967" t="str">
            <v>Non-core</v>
          </cell>
          <cell r="G967" t="str">
            <v>Efficiency: Demand Side</v>
          </cell>
          <cell r="H967" t="str">
            <v>British Columbia</v>
          </cell>
          <cell r="I967" t="str">
            <v>Canada</v>
          </cell>
          <cell r="J967" t="str">
            <v>CAN</v>
          </cell>
          <cell r="K967" t="str">
            <v>North America &amp; Carribean</v>
          </cell>
          <cell r="L967" t="str">
            <v>AMER</v>
          </cell>
          <cell r="M967">
            <v>39128.482638888891</v>
          </cell>
          <cell r="N967" t="str">
            <v>Completed</v>
          </cell>
          <cell r="O967" t="str">
            <v>Technology Developer</v>
          </cell>
          <cell r="P967">
            <v>4</v>
          </cell>
        </row>
        <row r="968">
          <cell r="A968" t="str">
            <v>MA</v>
          </cell>
          <cell r="B968">
            <v>1056</v>
          </cell>
          <cell r="C968">
            <v>1</v>
          </cell>
          <cell r="D968">
            <v>2180</v>
          </cell>
          <cell r="E968" t="str">
            <v>Avestor</v>
          </cell>
          <cell r="F968" t="str">
            <v>New energy</v>
          </cell>
          <cell r="G968" t="str">
            <v>Power Storage</v>
          </cell>
          <cell r="H968" t="str">
            <v>Quebec</v>
          </cell>
          <cell r="I968" t="str">
            <v>Canada</v>
          </cell>
          <cell r="J968" t="str">
            <v>CAN</v>
          </cell>
          <cell r="K968" t="str">
            <v>North America &amp; Carribean</v>
          </cell>
          <cell r="L968" t="str">
            <v>AMER</v>
          </cell>
          <cell r="M968">
            <v>39146.498611111114</v>
          </cell>
          <cell r="N968" t="str">
            <v>Completed</v>
          </cell>
          <cell r="O968" t="str">
            <v>Technology Developer</v>
          </cell>
        </row>
        <row r="969">
          <cell r="A969" t="str">
            <v>MA</v>
          </cell>
          <cell r="B969">
            <v>1075</v>
          </cell>
          <cell r="C969">
            <v>1</v>
          </cell>
          <cell r="D969">
            <v>18094</v>
          </cell>
          <cell r="E969" t="str">
            <v>Bio Tech / PSP Science Technology</v>
          </cell>
          <cell r="F969" t="str">
            <v>New energy</v>
          </cell>
          <cell r="G969" t="str">
            <v>Biofuels</v>
          </cell>
          <cell r="H969" t="str">
            <v>Oklahoma</v>
          </cell>
          <cell r="I969" t="str">
            <v>United States</v>
          </cell>
          <cell r="J969" t="str">
            <v>USA</v>
          </cell>
          <cell r="K969" t="str">
            <v>North America &amp; Carribean</v>
          </cell>
          <cell r="L969" t="str">
            <v>AMER</v>
          </cell>
          <cell r="M969">
            <v>39176.711111111108</v>
          </cell>
          <cell r="N969" t="str">
            <v>Announced/filed</v>
          </cell>
          <cell r="O969" t="str">
            <v>Bio-refining</v>
          </cell>
        </row>
        <row r="970">
          <cell r="A970" t="str">
            <v>MA</v>
          </cell>
          <cell r="B970">
            <v>1080</v>
          </cell>
          <cell r="C970">
            <v>1</v>
          </cell>
          <cell r="D970">
            <v>4061</v>
          </cell>
          <cell r="E970" t="str">
            <v>psm Nature Power Service &amp; Management (Formerly Umweltkontor Renewable Energy AG)</v>
          </cell>
          <cell r="F970" t="str">
            <v>New energy</v>
          </cell>
          <cell r="G970" t="str">
            <v>Wind</v>
          </cell>
          <cell r="I970" t="str">
            <v>Germany</v>
          </cell>
          <cell r="J970" t="str">
            <v>DEU</v>
          </cell>
          <cell r="K970" t="str">
            <v>EU Europe</v>
          </cell>
          <cell r="L970" t="str">
            <v>EMEA</v>
          </cell>
          <cell r="M970">
            <v>38698</v>
          </cell>
          <cell r="N970" t="str">
            <v>Completed</v>
          </cell>
          <cell r="O970" t="str">
            <v>Power Generator</v>
          </cell>
          <cell r="P970">
            <v>0</v>
          </cell>
          <cell r="Q970">
            <v>0</v>
          </cell>
        </row>
        <row r="971">
          <cell r="A971" t="str">
            <v>MA</v>
          </cell>
          <cell r="B971">
            <v>1092</v>
          </cell>
          <cell r="C971">
            <v>4</v>
          </cell>
          <cell r="D971">
            <v>5130</v>
          </cell>
          <cell r="E971" t="str">
            <v>Alinta</v>
          </cell>
          <cell r="F971" t="str">
            <v>Non-core</v>
          </cell>
          <cell r="G971" t="str">
            <v>Efficiency: Supply Side</v>
          </cell>
          <cell r="H971" t="str">
            <v>Western Australia</v>
          </cell>
          <cell r="I971" t="str">
            <v>Australia</v>
          </cell>
          <cell r="J971" t="str">
            <v>AUS</v>
          </cell>
          <cell r="K971" t="str">
            <v>Oceania</v>
          </cell>
          <cell r="L971" t="str">
            <v>ASOC</v>
          </cell>
          <cell r="M971">
            <v>39171.541666666664</v>
          </cell>
          <cell r="N971" t="str">
            <v>Announced/filed</v>
          </cell>
          <cell r="P971">
            <v>6000</v>
          </cell>
        </row>
        <row r="972">
          <cell r="A972" t="str">
            <v>MA</v>
          </cell>
          <cell r="B972">
            <v>1095</v>
          </cell>
          <cell r="C972">
            <v>1</v>
          </cell>
          <cell r="D972">
            <v>1021</v>
          </cell>
          <cell r="E972" t="str">
            <v>SOFCo-EFS Holdings LLC</v>
          </cell>
          <cell r="F972" t="str">
            <v>New energy</v>
          </cell>
          <cell r="G972" t="str">
            <v>Fuel Cells</v>
          </cell>
          <cell r="H972" t="str">
            <v>Ohio</v>
          </cell>
          <cell r="I972" t="str">
            <v>United States</v>
          </cell>
          <cell r="J972" t="str">
            <v>USA</v>
          </cell>
          <cell r="K972" t="str">
            <v>North America &amp; Carribean</v>
          </cell>
          <cell r="L972" t="str">
            <v>AMER</v>
          </cell>
          <cell r="M972">
            <v>39174.747916666667</v>
          </cell>
          <cell r="N972" t="str">
            <v>Completed</v>
          </cell>
          <cell r="O972" t="str">
            <v>Technology Developer</v>
          </cell>
        </row>
        <row r="973">
          <cell r="A973" t="str">
            <v>MA</v>
          </cell>
          <cell r="B973">
            <v>1099</v>
          </cell>
          <cell r="C973">
            <v>1</v>
          </cell>
          <cell r="D973">
            <v>18317</v>
          </cell>
          <cell r="E973" t="str">
            <v>SiLas GmbH</v>
          </cell>
          <cell r="F973" t="str">
            <v>New energy</v>
          </cell>
          <cell r="G973" t="str">
            <v>Solar</v>
          </cell>
          <cell r="I973" t="str">
            <v>Germany</v>
          </cell>
          <cell r="J973" t="str">
            <v>DEU</v>
          </cell>
          <cell r="K973" t="str">
            <v>EU Europe</v>
          </cell>
          <cell r="L973" t="str">
            <v>EMEA</v>
          </cell>
          <cell r="M973">
            <v>39182.588888888888</v>
          </cell>
          <cell r="N973" t="str">
            <v>Completed</v>
          </cell>
          <cell r="O973" t="str">
            <v>Technology Developer</v>
          </cell>
        </row>
        <row r="974">
          <cell r="A974" t="str">
            <v>MA</v>
          </cell>
          <cell r="B974">
            <v>1112</v>
          </cell>
          <cell r="C974">
            <v>1</v>
          </cell>
          <cell r="D974">
            <v>79</v>
          </cell>
          <cell r="E974" t="str">
            <v>Astris Energi Inc</v>
          </cell>
          <cell r="F974" t="str">
            <v>New energy</v>
          </cell>
          <cell r="G974" t="str">
            <v>Fuel Cells</v>
          </cell>
          <cell r="H974" t="str">
            <v>Ontario</v>
          </cell>
          <cell r="I974" t="str">
            <v>Canada</v>
          </cell>
          <cell r="J974" t="str">
            <v>CAN</v>
          </cell>
          <cell r="K974" t="str">
            <v>North America &amp; Carribean</v>
          </cell>
          <cell r="L974" t="str">
            <v>AMER</v>
          </cell>
          <cell r="M974">
            <v>39295.713888888888</v>
          </cell>
          <cell r="N974" t="str">
            <v>Completed</v>
          </cell>
          <cell r="O974" t="str">
            <v>Technology Developer</v>
          </cell>
          <cell r="P974">
            <v>5.8</v>
          </cell>
          <cell r="Q974">
            <v>0</v>
          </cell>
        </row>
        <row r="975">
          <cell r="A975" t="str">
            <v>MA</v>
          </cell>
          <cell r="B975">
            <v>1114</v>
          </cell>
          <cell r="C975">
            <v>1</v>
          </cell>
          <cell r="D975">
            <v>18504</v>
          </cell>
          <cell r="E975" t="str">
            <v>Avista Energy Inc</v>
          </cell>
          <cell r="F975" t="str">
            <v>New energy</v>
          </cell>
          <cell r="G975" t="str">
            <v>General Financial &amp; Legal Services</v>
          </cell>
          <cell r="H975" t="str">
            <v>Washington State</v>
          </cell>
          <cell r="I975" t="str">
            <v>United States</v>
          </cell>
          <cell r="J975" t="str">
            <v>USA</v>
          </cell>
          <cell r="K975" t="str">
            <v>North America &amp; Carribean</v>
          </cell>
          <cell r="L975" t="str">
            <v>AMER</v>
          </cell>
          <cell r="M975">
            <v>39265.623611111114</v>
          </cell>
          <cell r="N975" t="str">
            <v>Completed</v>
          </cell>
          <cell r="O975" t="str">
            <v>Service Company</v>
          </cell>
          <cell r="P975">
            <v>175</v>
          </cell>
        </row>
        <row r="976">
          <cell r="A976" t="str">
            <v>MA</v>
          </cell>
          <cell r="B976">
            <v>1127</v>
          </cell>
          <cell r="C976">
            <v>1</v>
          </cell>
          <cell r="D976">
            <v>18743</v>
          </cell>
          <cell r="E976" t="str">
            <v>Alternative Energy Inc</v>
          </cell>
          <cell r="F976" t="str">
            <v>New energy</v>
          </cell>
          <cell r="G976" t="str">
            <v>Solar</v>
          </cell>
          <cell r="H976" t="str">
            <v>California</v>
          </cell>
          <cell r="I976" t="str">
            <v>United States</v>
          </cell>
          <cell r="J976" t="str">
            <v>USA</v>
          </cell>
          <cell r="K976" t="str">
            <v>North America &amp; Carribean</v>
          </cell>
          <cell r="L976" t="str">
            <v>AMER</v>
          </cell>
          <cell r="M976">
            <v>39209</v>
          </cell>
          <cell r="N976" t="str">
            <v>Completed</v>
          </cell>
          <cell r="O976" t="str">
            <v>Service Company</v>
          </cell>
          <cell r="P976">
            <v>0</v>
          </cell>
          <cell r="Q976">
            <v>0</v>
          </cell>
        </row>
        <row r="977">
          <cell r="A977" t="str">
            <v>MA</v>
          </cell>
          <cell r="B977">
            <v>1153</v>
          </cell>
          <cell r="C977">
            <v>1</v>
          </cell>
          <cell r="D977">
            <v>18027</v>
          </cell>
          <cell r="E977" t="str">
            <v>Becancour Silicon Inc (BSI)</v>
          </cell>
          <cell r="F977" t="str">
            <v>Partially new energy</v>
          </cell>
          <cell r="G977" t="str">
            <v>Solar</v>
          </cell>
          <cell r="H977" t="str">
            <v>Quebec</v>
          </cell>
          <cell r="I977" t="str">
            <v>Canada</v>
          </cell>
          <cell r="J977" t="str">
            <v>CAN</v>
          </cell>
          <cell r="K977" t="str">
            <v>North America &amp; Carribean</v>
          </cell>
          <cell r="L977" t="str">
            <v>AMER</v>
          </cell>
          <cell r="M977">
            <v>38260.42291666667</v>
          </cell>
          <cell r="N977" t="str">
            <v>Completed</v>
          </cell>
        </row>
        <row r="978">
          <cell r="A978" t="str">
            <v>MA</v>
          </cell>
          <cell r="B978">
            <v>1185</v>
          </cell>
          <cell r="C978">
            <v>1</v>
          </cell>
          <cell r="D978">
            <v>15928</v>
          </cell>
          <cell r="E978" t="str">
            <v>Solarvalue AG</v>
          </cell>
          <cell r="F978" t="str">
            <v>New energy</v>
          </cell>
          <cell r="G978" t="str">
            <v>Solar</v>
          </cell>
          <cell r="H978" t="str">
            <v>Berlin</v>
          </cell>
          <cell r="I978" t="str">
            <v>Germany</v>
          </cell>
          <cell r="J978" t="str">
            <v>DEU</v>
          </cell>
          <cell r="K978" t="str">
            <v>EU Europe</v>
          </cell>
          <cell r="L978" t="str">
            <v>EMEA</v>
          </cell>
          <cell r="M978">
            <v>39171.45208333333</v>
          </cell>
          <cell r="N978" t="str">
            <v>Completed</v>
          </cell>
          <cell r="O978" t="str">
            <v>Equipment Manufacturer</v>
          </cell>
          <cell r="P978">
            <v>0</v>
          </cell>
          <cell r="Q978">
            <v>0</v>
          </cell>
        </row>
        <row r="979">
          <cell r="A979" t="str">
            <v>MA</v>
          </cell>
          <cell r="B979">
            <v>1220</v>
          </cell>
          <cell r="C979">
            <v>1</v>
          </cell>
          <cell r="D979">
            <v>1355</v>
          </cell>
          <cell r="E979" t="str">
            <v>Delphi Corp</v>
          </cell>
          <cell r="F979" t="str">
            <v>Partially new energy</v>
          </cell>
          <cell r="G979" t="str">
            <v>Power Storage</v>
          </cell>
          <cell r="H979" t="str">
            <v>Michigan</v>
          </cell>
          <cell r="I979" t="str">
            <v>United States</v>
          </cell>
          <cell r="J979" t="str">
            <v>USA</v>
          </cell>
          <cell r="K979" t="str">
            <v>North America &amp; Carribean</v>
          </cell>
          <cell r="L979" t="str">
            <v>AMER</v>
          </cell>
          <cell r="M979">
            <v>39356.446527777778</v>
          </cell>
          <cell r="N979" t="str">
            <v>Completed</v>
          </cell>
          <cell r="O979" t="str">
            <v>Equipment Manufacturer</v>
          </cell>
          <cell r="P979">
            <v>66</v>
          </cell>
        </row>
        <row r="980">
          <cell r="A980" t="str">
            <v>MA</v>
          </cell>
          <cell r="B980">
            <v>1228</v>
          </cell>
          <cell r="C980">
            <v>1</v>
          </cell>
          <cell r="D980">
            <v>1164</v>
          </cell>
          <cell r="E980" t="str">
            <v>Industrial Solar Technology Corp</v>
          </cell>
          <cell r="F980" t="str">
            <v>New energy</v>
          </cell>
          <cell r="G980" t="str">
            <v>Solar</v>
          </cell>
          <cell r="H980" t="str">
            <v>Colorado</v>
          </cell>
          <cell r="I980" t="str">
            <v>United States</v>
          </cell>
          <cell r="J980" t="str">
            <v>USA</v>
          </cell>
          <cell r="K980" t="str">
            <v>North America &amp; Carribean</v>
          </cell>
          <cell r="L980" t="str">
            <v>AMER</v>
          </cell>
          <cell r="M980">
            <v>39091.777777777781</v>
          </cell>
          <cell r="N980" t="str">
            <v>Completed</v>
          </cell>
          <cell r="O980" t="str">
            <v>Equipment Manufacturer</v>
          </cell>
        </row>
        <row r="981">
          <cell r="A981" t="str">
            <v>MA</v>
          </cell>
          <cell r="B981">
            <v>1242</v>
          </cell>
          <cell r="C981">
            <v>1</v>
          </cell>
          <cell r="D981">
            <v>20424</v>
          </cell>
          <cell r="E981" t="str">
            <v>Thermomax Ltd</v>
          </cell>
          <cell r="F981" t="str">
            <v>New energy</v>
          </cell>
          <cell r="G981" t="str">
            <v>Solar</v>
          </cell>
          <cell r="I981" t="str">
            <v>United Kingdom</v>
          </cell>
          <cell r="J981" t="str">
            <v>GBR</v>
          </cell>
          <cell r="K981" t="str">
            <v>EU Europe</v>
          </cell>
          <cell r="L981" t="str">
            <v>EMEA</v>
          </cell>
          <cell r="M981">
            <v>39323.549305555556</v>
          </cell>
          <cell r="N981" t="str">
            <v>Completed</v>
          </cell>
          <cell r="O981" t="str">
            <v>Equipment Manufacturer</v>
          </cell>
          <cell r="P981">
            <v>0</v>
          </cell>
          <cell r="Q981">
            <v>0</v>
          </cell>
        </row>
        <row r="982">
          <cell r="A982" t="str">
            <v>MA</v>
          </cell>
          <cell r="B982">
            <v>1243</v>
          </cell>
          <cell r="C982">
            <v>1</v>
          </cell>
          <cell r="D982">
            <v>20433</v>
          </cell>
          <cell r="E982" t="str">
            <v>Cryogenic Technical Services Inc</v>
          </cell>
          <cell r="F982" t="str">
            <v>New energy</v>
          </cell>
          <cell r="G982" t="str">
            <v>Hydrogen</v>
          </cell>
          <cell r="H982" t="str">
            <v>Colorado</v>
          </cell>
          <cell r="I982" t="str">
            <v>United States</v>
          </cell>
          <cell r="J982" t="str">
            <v>USA</v>
          </cell>
          <cell r="K982" t="str">
            <v>North America &amp; Carribean</v>
          </cell>
          <cell r="L982" t="str">
            <v>AMER</v>
          </cell>
          <cell r="M982">
            <v>39324.622916666667</v>
          </cell>
          <cell r="N982" t="str">
            <v>Completed</v>
          </cell>
          <cell r="O982" t="str">
            <v>Technology Developer</v>
          </cell>
          <cell r="P982">
            <v>0.2</v>
          </cell>
          <cell r="Q982">
            <v>0</v>
          </cell>
        </row>
        <row r="983">
          <cell r="A983" t="str">
            <v>MA</v>
          </cell>
          <cell r="B983">
            <v>1299</v>
          </cell>
          <cell r="C983">
            <v>1</v>
          </cell>
          <cell r="D983">
            <v>758</v>
          </cell>
          <cell r="E983" t="str">
            <v>E.ON Sweden (formerly Sydkraft) (aka E.ON Sverige)</v>
          </cell>
          <cell r="F983" t="str">
            <v>Partially new energy</v>
          </cell>
          <cell r="G983" t="str">
            <v>Wind</v>
          </cell>
          <cell r="I983" t="str">
            <v>Sweden</v>
          </cell>
          <cell r="J983" t="str">
            <v>SWE</v>
          </cell>
          <cell r="K983" t="str">
            <v>EU Europe</v>
          </cell>
          <cell r="L983" t="str">
            <v>EMEA</v>
          </cell>
          <cell r="M983">
            <v>39367</v>
          </cell>
          <cell r="N983" t="str">
            <v>Announced/filed</v>
          </cell>
          <cell r="O983" t="str">
            <v>Power Generator</v>
          </cell>
          <cell r="P983">
            <v>6300</v>
          </cell>
          <cell r="Q983">
            <v>0</v>
          </cell>
        </row>
        <row r="984">
          <cell r="A984" t="str">
            <v>MA</v>
          </cell>
          <cell r="B984">
            <v>1332</v>
          </cell>
          <cell r="C984">
            <v>1</v>
          </cell>
          <cell r="D984">
            <v>21286</v>
          </cell>
          <cell r="E984" t="str">
            <v>Calyxo USA (Solar Fields LLC)</v>
          </cell>
          <cell r="F984" t="str">
            <v>New energy</v>
          </cell>
          <cell r="G984" t="str">
            <v>Solar</v>
          </cell>
          <cell r="H984" t="str">
            <v>Ohio</v>
          </cell>
          <cell r="I984" t="str">
            <v>United States</v>
          </cell>
          <cell r="J984" t="str">
            <v>USA</v>
          </cell>
          <cell r="K984" t="str">
            <v>North America &amp; Carribean</v>
          </cell>
          <cell r="L984" t="str">
            <v>AMER</v>
          </cell>
          <cell r="M984">
            <v>39387.507638888892</v>
          </cell>
          <cell r="N984" t="str">
            <v>Completed</v>
          </cell>
          <cell r="O984" t="str">
            <v>Technology Developer</v>
          </cell>
          <cell r="P984">
            <v>5</v>
          </cell>
        </row>
        <row r="985">
          <cell r="A985" t="str">
            <v>MA</v>
          </cell>
          <cell r="B985">
            <v>1340</v>
          </cell>
          <cell r="C985">
            <v>2</v>
          </cell>
          <cell r="D985">
            <v>5</v>
          </cell>
          <cell r="E985" t="str">
            <v>Ballard Power Systems Inc</v>
          </cell>
          <cell r="F985" t="str">
            <v>New energy</v>
          </cell>
          <cell r="G985" t="str">
            <v>Fuel Cells</v>
          </cell>
          <cell r="H985" t="str">
            <v>British Columbia</v>
          </cell>
          <cell r="I985" t="str">
            <v>Canada</v>
          </cell>
          <cell r="J985" t="str">
            <v>CAN</v>
          </cell>
          <cell r="K985" t="str">
            <v>North America &amp; Carribean</v>
          </cell>
          <cell r="L985" t="str">
            <v>AMER</v>
          </cell>
          <cell r="M985">
            <v>39393</v>
          </cell>
          <cell r="N985" t="str">
            <v>Announced/filed</v>
          </cell>
          <cell r="O985" t="str">
            <v>Technology Developer</v>
          </cell>
          <cell r="P985">
            <v>168</v>
          </cell>
          <cell r="Q985">
            <v>0</v>
          </cell>
        </row>
        <row r="986">
          <cell r="A986" t="str">
            <v>MA</v>
          </cell>
          <cell r="B986">
            <v>1356</v>
          </cell>
          <cell r="C986">
            <v>1</v>
          </cell>
          <cell r="D986">
            <v>21577</v>
          </cell>
          <cell r="E986" t="str">
            <v>Next-Sierra, Inc.</v>
          </cell>
          <cell r="F986" t="str">
            <v>New energy</v>
          </cell>
          <cell r="G986" t="str">
            <v>Efficiency: Demand Side</v>
          </cell>
          <cell r="H986" t="str">
            <v>California</v>
          </cell>
          <cell r="I986" t="str">
            <v>United States</v>
          </cell>
          <cell r="J986" t="str">
            <v>USA</v>
          </cell>
          <cell r="K986" t="str">
            <v>North America &amp; Carribean</v>
          </cell>
          <cell r="L986" t="str">
            <v>AMER</v>
          </cell>
          <cell r="M986">
            <v>39063.740972222222</v>
          </cell>
          <cell r="N986" t="str">
            <v>Completed</v>
          </cell>
          <cell r="O986" t="str">
            <v>Technology Developer</v>
          </cell>
          <cell r="P986">
            <v>1.6</v>
          </cell>
        </row>
        <row r="987">
          <cell r="A987" t="str">
            <v>MA</v>
          </cell>
          <cell r="B987">
            <v>1361</v>
          </cell>
          <cell r="C987">
            <v>1</v>
          </cell>
          <cell r="D987">
            <v>21581</v>
          </cell>
          <cell r="E987" t="str">
            <v>Photovoltaics Inc</v>
          </cell>
          <cell r="F987" t="str">
            <v>New energy</v>
          </cell>
          <cell r="G987" t="str">
            <v>Solar</v>
          </cell>
          <cell r="H987" t="str">
            <v>Florida</v>
          </cell>
          <cell r="I987" t="str">
            <v>United States</v>
          </cell>
          <cell r="J987" t="str">
            <v>USA</v>
          </cell>
          <cell r="K987" t="str">
            <v>North America &amp; Carribean</v>
          </cell>
          <cell r="L987" t="str">
            <v>AMER</v>
          </cell>
          <cell r="M987">
            <v>39475.416666666664</v>
          </cell>
          <cell r="N987" t="str">
            <v>Completed</v>
          </cell>
          <cell r="O987" t="str">
            <v>Equipment Manufacturer</v>
          </cell>
          <cell r="P987">
            <v>0</v>
          </cell>
          <cell r="Q987">
            <v>0</v>
          </cell>
        </row>
        <row r="988">
          <cell r="A988" t="str">
            <v>MA</v>
          </cell>
          <cell r="B988">
            <v>1371</v>
          </cell>
          <cell r="C988">
            <v>1</v>
          </cell>
          <cell r="D988">
            <v>247</v>
          </cell>
          <cell r="E988" t="str">
            <v>Enel SpA</v>
          </cell>
          <cell r="F988" t="str">
            <v>Non-core</v>
          </cell>
          <cell r="G988" t="str">
            <v>Mini-Hydro</v>
          </cell>
          <cell r="I988" t="str">
            <v>Italy</v>
          </cell>
          <cell r="J988" t="str">
            <v>ITA</v>
          </cell>
          <cell r="K988" t="str">
            <v>EU Europe</v>
          </cell>
          <cell r="L988" t="str">
            <v>EMEA</v>
          </cell>
          <cell r="M988">
            <v>39400</v>
          </cell>
          <cell r="N988" t="str">
            <v>In active planning</v>
          </cell>
          <cell r="O988" t="str">
            <v>Power Generator</v>
          </cell>
          <cell r="P988">
            <v>830</v>
          </cell>
          <cell r="Q988">
            <v>0</v>
          </cell>
        </row>
        <row r="989">
          <cell r="A989" t="str">
            <v>MA</v>
          </cell>
          <cell r="B989">
            <v>1406</v>
          </cell>
          <cell r="C989">
            <v>1</v>
          </cell>
          <cell r="D989">
            <v>22022</v>
          </cell>
          <cell r="E989" t="str">
            <v>Talloil</v>
          </cell>
          <cell r="F989" t="str">
            <v>Partially new energy</v>
          </cell>
          <cell r="G989" t="str">
            <v>Biomass &amp; Waste</v>
          </cell>
          <cell r="I989" t="str">
            <v>Sweden</v>
          </cell>
          <cell r="J989" t="str">
            <v>SWE</v>
          </cell>
          <cell r="K989" t="str">
            <v>EU Europe</v>
          </cell>
          <cell r="L989" t="str">
            <v>EMEA</v>
          </cell>
          <cell r="M989">
            <v>39384.646527777775</v>
          </cell>
          <cell r="N989" t="str">
            <v>Completed</v>
          </cell>
          <cell r="O989" t="str">
            <v>Service Company</v>
          </cell>
          <cell r="P989">
            <v>0</v>
          </cell>
          <cell r="Q989">
            <v>0</v>
          </cell>
        </row>
        <row r="990">
          <cell r="A990" t="str">
            <v>MA</v>
          </cell>
          <cell r="B990">
            <v>1411</v>
          </cell>
          <cell r="C990">
            <v>1</v>
          </cell>
          <cell r="D990">
            <v>10321</v>
          </cell>
          <cell r="E990" t="str">
            <v>Das Lagerwey Wind Turbines</v>
          </cell>
          <cell r="F990" t="str">
            <v>New energy</v>
          </cell>
          <cell r="G990" t="str">
            <v>Wind</v>
          </cell>
          <cell r="I990" t="str">
            <v>Netherlands</v>
          </cell>
          <cell r="J990" t="str">
            <v>NLD</v>
          </cell>
          <cell r="K990" t="str">
            <v>EU Europe</v>
          </cell>
          <cell r="L990" t="str">
            <v>EMEA</v>
          </cell>
          <cell r="M990">
            <v>38018.541666666664</v>
          </cell>
          <cell r="N990" t="str">
            <v>Completed</v>
          </cell>
          <cell r="O990" t="str">
            <v>Equipment Manufacturer</v>
          </cell>
          <cell r="P990">
            <v>0</v>
          </cell>
          <cell r="Q990">
            <v>0</v>
          </cell>
        </row>
        <row r="991">
          <cell r="A991" t="str">
            <v>MA</v>
          </cell>
          <cell r="B991">
            <v>1424</v>
          </cell>
          <cell r="C991">
            <v>1</v>
          </cell>
          <cell r="D991">
            <v>3630</v>
          </cell>
          <cell r="E991" t="str">
            <v>Nordic Power Exchange (Nord Pool)</v>
          </cell>
          <cell r="F991" t="str">
            <v>New energy</v>
          </cell>
          <cell r="G991" t="str">
            <v>Biomass &amp; Waste</v>
          </cell>
          <cell r="I991" t="str">
            <v>Norway</v>
          </cell>
          <cell r="J991" t="str">
            <v>NOR</v>
          </cell>
          <cell r="K991" t="str">
            <v>Non-EU Europe</v>
          </cell>
          <cell r="L991" t="str">
            <v>EMEA</v>
          </cell>
          <cell r="M991">
            <v>39437.417361111111</v>
          </cell>
          <cell r="N991" t="str">
            <v>Announced/filed</v>
          </cell>
          <cell r="O991" t="str">
            <v>Service Company</v>
          </cell>
          <cell r="P991">
            <v>385</v>
          </cell>
          <cell r="Q991">
            <v>0</v>
          </cell>
        </row>
        <row r="992">
          <cell r="A992" t="str">
            <v>MA</v>
          </cell>
          <cell r="B992">
            <v>1480</v>
          </cell>
          <cell r="C992">
            <v>1</v>
          </cell>
          <cell r="D992">
            <v>22659</v>
          </cell>
          <cell r="E992" t="str">
            <v>Hartley Industries</v>
          </cell>
          <cell r="F992" t="str">
            <v>Non-core</v>
          </cell>
          <cell r="G992" t="str">
            <v>Geothermal</v>
          </cell>
          <cell r="I992" t="str">
            <v>United States</v>
          </cell>
          <cell r="J992" t="str">
            <v>USA</v>
          </cell>
          <cell r="K992" t="str">
            <v>North America &amp; Carribean</v>
          </cell>
          <cell r="L992" t="str">
            <v>AMER</v>
          </cell>
          <cell r="M992">
            <v>39482.736805555556</v>
          </cell>
          <cell r="N992" t="str">
            <v>Announced/filed</v>
          </cell>
          <cell r="O992" t="str">
            <v>Other</v>
          </cell>
          <cell r="P992">
            <v>0</v>
          </cell>
          <cell r="Q992">
            <v>0</v>
          </cell>
        </row>
        <row r="993">
          <cell r="A993" t="str">
            <v>MA</v>
          </cell>
          <cell r="B993">
            <v>1492</v>
          </cell>
          <cell r="C993">
            <v>1</v>
          </cell>
          <cell r="D993">
            <v>400</v>
          </cell>
          <cell r="E993" t="str">
            <v>Conergy AG</v>
          </cell>
          <cell r="F993" t="str">
            <v>New energy</v>
          </cell>
          <cell r="G993" t="str">
            <v>Solar</v>
          </cell>
          <cell r="H993" t="str">
            <v>Hamburg</v>
          </cell>
          <cell r="I993" t="str">
            <v>Germany</v>
          </cell>
          <cell r="J993" t="str">
            <v>DEU</v>
          </cell>
          <cell r="K993" t="str">
            <v>EU Europe</v>
          </cell>
          <cell r="L993" t="str">
            <v>EMEA</v>
          </cell>
          <cell r="M993">
            <v>39497.602777777778</v>
          </cell>
          <cell r="N993" t="str">
            <v>Completed</v>
          </cell>
          <cell r="O993" t="str">
            <v>Equipment Manufacturer</v>
          </cell>
          <cell r="P993">
            <v>0</v>
          </cell>
          <cell r="Q993">
            <v>0</v>
          </cell>
        </row>
        <row r="994">
          <cell r="A994" t="str">
            <v>MA</v>
          </cell>
          <cell r="B994">
            <v>1504</v>
          </cell>
          <cell r="C994">
            <v>1</v>
          </cell>
          <cell r="D994">
            <v>22781</v>
          </cell>
          <cell r="E994" t="str">
            <v>Boulevard Holdings Inc.</v>
          </cell>
          <cell r="F994" t="str">
            <v>Non-core</v>
          </cell>
          <cell r="G994" t="str">
            <v>General Financial &amp; Legal Services</v>
          </cell>
          <cell r="I994" t="str">
            <v>Philippines</v>
          </cell>
          <cell r="J994" t="str">
            <v>PHL</v>
          </cell>
          <cell r="K994" t="str">
            <v>Asia</v>
          </cell>
          <cell r="L994" t="str">
            <v>ASOC</v>
          </cell>
          <cell r="M994">
            <v>39490.417361111111</v>
          </cell>
          <cell r="N994" t="str">
            <v>Completed</v>
          </cell>
          <cell r="O994" t="str">
            <v>Service Company</v>
          </cell>
          <cell r="P994">
            <v>0</v>
          </cell>
          <cell r="Q994">
            <v>0</v>
          </cell>
        </row>
        <row r="995">
          <cell r="A995" t="str">
            <v>MA</v>
          </cell>
          <cell r="B995">
            <v>1511</v>
          </cell>
          <cell r="D995">
            <v>22978</v>
          </cell>
          <cell r="E995" t="str">
            <v>American Alternative Energy Systems</v>
          </cell>
          <cell r="F995" t="str">
            <v>Partially new energy</v>
          </cell>
          <cell r="G995" t="str">
            <v>Biomass &amp; Waste</v>
          </cell>
          <cell r="H995" t="str">
            <v>Texas</v>
          </cell>
          <cell r="I995" t="str">
            <v>United States</v>
          </cell>
          <cell r="J995" t="str">
            <v>USA</v>
          </cell>
          <cell r="K995" t="str">
            <v>North America &amp; Carribean</v>
          </cell>
          <cell r="L995" t="str">
            <v>AMER</v>
          </cell>
          <cell r="M995">
            <v>39506.504861111112</v>
          </cell>
          <cell r="N995" t="str">
            <v>Completed</v>
          </cell>
          <cell r="O995" t="str">
            <v>Technology Developer</v>
          </cell>
          <cell r="P995">
            <v>1</v>
          </cell>
          <cell r="Q995">
            <v>0</v>
          </cell>
        </row>
        <row r="996">
          <cell r="A996" t="str">
            <v>MA</v>
          </cell>
          <cell r="B996">
            <v>1512</v>
          </cell>
          <cell r="D996">
            <v>400</v>
          </cell>
          <cell r="E996" t="str">
            <v>Conergy AG</v>
          </cell>
          <cell r="F996" t="str">
            <v>New energy</v>
          </cell>
          <cell r="G996" t="str">
            <v>Biofuels</v>
          </cell>
          <cell r="H996" t="str">
            <v>Hamburg</v>
          </cell>
          <cell r="I996" t="str">
            <v>Germany</v>
          </cell>
          <cell r="J996" t="str">
            <v>DEU</v>
          </cell>
          <cell r="K996" t="str">
            <v>EU Europe</v>
          </cell>
          <cell r="L996" t="str">
            <v>EMEA</v>
          </cell>
          <cell r="M996">
            <v>39511.447916666664</v>
          </cell>
          <cell r="N996" t="str">
            <v>Completed</v>
          </cell>
          <cell r="O996" t="str">
            <v>Technology Developer</v>
          </cell>
          <cell r="P996">
            <v>0</v>
          </cell>
          <cell r="Q996">
            <v>0</v>
          </cell>
        </row>
        <row r="997">
          <cell r="A997" t="str">
            <v>MA</v>
          </cell>
          <cell r="B997">
            <v>1517</v>
          </cell>
          <cell r="C997">
            <v>1</v>
          </cell>
          <cell r="D997">
            <v>7860</v>
          </cell>
          <cell r="E997" t="str">
            <v>Colusa Biomass Energy Corporation</v>
          </cell>
          <cell r="F997" t="str">
            <v>New energy</v>
          </cell>
          <cell r="G997" t="str">
            <v>Biofuels</v>
          </cell>
          <cell r="H997" t="str">
            <v>California</v>
          </cell>
          <cell r="I997" t="str">
            <v>United States</v>
          </cell>
          <cell r="J997" t="str">
            <v>USA</v>
          </cell>
          <cell r="K997" t="str">
            <v>North America &amp; Carribean</v>
          </cell>
          <cell r="L997" t="str">
            <v>AMER</v>
          </cell>
          <cell r="M997">
            <v>39513.511111111111</v>
          </cell>
          <cell r="N997" t="str">
            <v>Completed</v>
          </cell>
          <cell r="O997" t="str">
            <v>Power Generator</v>
          </cell>
          <cell r="P997">
            <v>0</v>
          </cell>
          <cell r="Q997">
            <v>0</v>
          </cell>
        </row>
        <row r="998">
          <cell r="A998" t="str">
            <v>MA</v>
          </cell>
          <cell r="B998">
            <v>572</v>
          </cell>
          <cell r="C998">
            <v>1</v>
          </cell>
          <cell r="D998">
            <v>2535</v>
          </cell>
          <cell r="E998" t="str">
            <v>O2Diesel Corporation (formerly Dynamic Ventures)</v>
          </cell>
          <cell r="F998" t="str">
            <v>New energy</v>
          </cell>
          <cell r="G998" t="str">
            <v>Biofuels</v>
          </cell>
          <cell r="H998" t="str">
            <v>Delaware</v>
          </cell>
          <cell r="I998" t="str">
            <v>United States</v>
          </cell>
          <cell r="J998" t="str">
            <v>USA</v>
          </cell>
          <cell r="K998" t="str">
            <v>North America &amp; Carribean</v>
          </cell>
          <cell r="L998" t="str">
            <v>AMER</v>
          </cell>
          <cell r="M998">
            <v>37782.470138888886</v>
          </cell>
          <cell r="N998" t="str">
            <v>Completed</v>
          </cell>
          <cell r="O998" t="str">
            <v>Bio-refining</v>
          </cell>
          <cell r="P998">
            <v>31.8</v>
          </cell>
          <cell r="Q998">
            <v>0</v>
          </cell>
        </row>
        <row r="999">
          <cell r="A999" t="str">
            <v>MA</v>
          </cell>
          <cell r="B999">
            <v>630</v>
          </cell>
          <cell r="C999">
            <v>2</v>
          </cell>
          <cell r="D999">
            <v>8526</v>
          </cell>
          <cell r="E999" t="str">
            <v>Axion Power International Inc (formerly Tamboril)</v>
          </cell>
          <cell r="F999" t="str">
            <v>New energy</v>
          </cell>
          <cell r="G999" t="str">
            <v>Power Storage</v>
          </cell>
          <cell r="H999" t="str">
            <v>Pennsylvania</v>
          </cell>
          <cell r="I999" t="str">
            <v>United States</v>
          </cell>
          <cell r="J999" t="str">
            <v>USA</v>
          </cell>
          <cell r="K999" t="str">
            <v>North America &amp; Carribean</v>
          </cell>
          <cell r="L999" t="str">
            <v>AMER</v>
          </cell>
          <cell r="M999">
            <v>37986.646527777775</v>
          </cell>
          <cell r="N999" t="str">
            <v>Completed</v>
          </cell>
          <cell r="O999" t="str">
            <v>Technology Developer</v>
          </cell>
          <cell r="P999">
            <v>1.37</v>
          </cell>
          <cell r="Q999">
            <v>0</v>
          </cell>
        </row>
        <row r="1000">
          <cell r="A1000" t="str">
            <v>MA</v>
          </cell>
          <cell r="B1000">
            <v>788</v>
          </cell>
          <cell r="C1000">
            <v>1</v>
          </cell>
          <cell r="D1000">
            <v>14699</v>
          </cell>
          <cell r="E1000" t="str">
            <v>Beemer Energy</v>
          </cell>
          <cell r="F1000" t="str">
            <v>New energy</v>
          </cell>
          <cell r="G1000" t="str">
            <v>Biofuels</v>
          </cell>
          <cell r="H1000" t="str">
            <v>Delaware</v>
          </cell>
          <cell r="I1000" t="str">
            <v>United States</v>
          </cell>
          <cell r="J1000" t="str">
            <v>USA</v>
          </cell>
          <cell r="K1000" t="str">
            <v>North America &amp; Carribean</v>
          </cell>
          <cell r="L1000" t="str">
            <v>AMER</v>
          </cell>
          <cell r="M1000">
            <v>38888</v>
          </cell>
          <cell r="N1000" t="str">
            <v>Completed</v>
          </cell>
          <cell r="O1000" t="str">
            <v>Bio-refining</v>
          </cell>
          <cell r="P1000">
            <v>0</v>
          </cell>
          <cell r="Q1000">
            <v>0</v>
          </cell>
        </row>
        <row r="1001">
          <cell r="A1001" t="str">
            <v>MA</v>
          </cell>
          <cell r="B1001">
            <v>1175</v>
          </cell>
          <cell r="C1001">
            <v>1</v>
          </cell>
          <cell r="D1001">
            <v>19503</v>
          </cell>
          <cell r="E1001" t="str">
            <v>Amanda Industries Pte Ltd</v>
          </cell>
          <cell r="F1001" t="str">
            <v>Partially new energy</v>
          </cell>
          <cell r="G1001" t="str">
            <v>Biomass &amp; Waste</v>
          </cell>
          <cell r="I1001" t="str">
            <v>Vietnam</v>
          </cell>
          <cell r="J1001" t="str">
            <v>VNM</v>
          </cell>
          <cell r="K1001" t="str">
            <v>Asia</v>
          </cell>
          <cell r="L1001" t="str">
            <v>ASOC</v>
          </cell>
          <cell r="M1001">
            <v>39259.441666666666</v>
          </cell>
          <cell r="N1001" t="str">
            <v>Announced/filed</v>
          </cell>
          <cell r="P1001">
            <v>53</v>
          </cell>
        </row>
        <row r="1002">
          <cell r="A1002" t="str">
            <v>MA</v>
          </cell>
          <cell r="B1002">
            <v>1183</v>
          </cell>
          <cell r="C1002">
            <v>1</v>
          </cell>
          <cell r="D1002">
            <v>18440</v>
          </cell>
          <cell r="E1002" t="str">
            <v>CoolEarth (formerly Cool Earth Solar)</v>
          </cell>
          <cell r="F1002" t="str">
            <v>New energy</v>
          </cell>
          <cell r="G1002" t="str">
            <v>Solar</v>
          </cell>
          <cell r="H1002" t="str">
            <v>California</v>
          </cell>
          <cell r="I1002" t="str">
            <v>United States</v>
          </cell>
          <cell r="J1002" t="str">
            <v>USA</v>
          </cell>
          <cell r="K1002" t="str">
            <v>North America &amp; Carribean</v>
          </cell>
          <cell r="L1002" t="str">
            <v>AMER</v>
          </cell>
          <cell r="M1002">
            <v>39273.518750000003</v>
          </cell>
          <cell r="N1002" t="str">
            <v>Completed</v>
          </cell>
          <cell r="O1002" t="str">
            <v>Technology Developer</v>
          </cell>
          <cell r="P1002">
            <v>0</v>
          </cell>
          <cell r="Q1002">
            <v>0</v>
          </cell>
        </row>
        <row r="1003">
          <cell r="A1003" t="str">
            <v>MA</v>
          </cell>
          <cell r="B1003">
            <v>1396</v>
          </cell>
          <cell r="D1003">
            <v>21845</v>
          </cell>
          <cell r="E1003" t="str">
            <v>Stratos Renewables Corporation</v>
          </cell>
          <cell r="F1003" t="str">
            <v>New energy</v>
          </cell>
          <cell r="G1003" t="str">
            <v>Biofuels</v>
          </cell>
          <cell r="I1003" t="str">
            <v>Peru</v>
          </cell>
          <cell r="J1003" t="str">
            <v>PER</v>
          </cell>
          <cell r="K1003" t="str">
            <v>Central &amp; South America</v>
          </cell>
          <cell r="L1003" t="str">
            <v>AMER</v>
          </cell>
          <cell r="M1003">
            <v>39422.685416666667</v>
          </cell>
          <cell r="N1003" t="str">
            <v>Completed</v>
          </cell>
          <cell r="O1003" t="str">
            <v>Developer</v>
          </cell>
          <cell r="P1003">
            <v>0</v>
          </cell>
          <cell r="Q1003">
            <v>0</v>
          </cell>
        </row>
        <row r="1004">
          <cell r="A1004" t="str">
            <v>MA</v>
          </cell>
          <cell r="B1004">
            <v>1398</v>
          </cell>
          <cell r="C1004">
            <v>1</v>
          </cell>
          <cell r="D1004">
            <v>19627</v>
          </cell>
          <cell r="E1004" t="str">
            <v>Zeneris S.A.</v>
          </cell>
          <cell r="F1004" t="str">
            <v>New energy</v>
          </cell>
          <cell r="G1004" t="str">
            <v>Biomass &amp; Waste</v>
          </cell>
          <cell r="I1004" t="str">
            <v>Poland</v>
          </cell>
          <cell r="J1004" t="str">
            <v>POL</v>
          </cell>
          <cell r="K1004" t="str">
            <v>EU Europe</v>
          </cell>
          <cell r="L1004" t="str">
            <v>EMEA</v>
          </cell>
          <cell r="M1004">
            <v>39237.789583333331</v>
          </cell>
          <cell r="N1004" t="str">
            <v>Completed</v>
          </cell>
          <cell r="O1004" t="str">
            <v>Other</v>
          </cell>
          <cell r="P1004">
            <v>0</v>
          </cell>
          <cell r="Q1004">
            <v>0</v>
          </cell>
        </row>
        <row r="1005">
          <cell r="A1005" t="str">
            <v>MA</v>
          </cell>
          <cell r="B1005">
            <v>33</v>
          </cell>
          <cell r="C1005">
            <v>1</v>
          </cell>
          <cell r="D1005">
            <v>396</v>
          </cell>
          <cell r="E1005" t="str">
            <v>Northern Power Systems Inc</v>
          </cell>
          <cell r="F1005" t="str">
            <v>New energy</v>
          </cell>
          <cell r="G1005" t="str">
            <v>Smart Distribution</v>
          </cell>
          <cell r="H1005" t="str">
            <v>Vermont</v>
          </cell>
          <cell r="I1005" t="str">
            <v>United States</v>
          </cell>
          <cell r="J1005" t="str">
            <v>USA</v>
          </cell>
          <cell r="K1005" t="str">
            <v>North America &amp; Carribean</v>
          </cell>
          <cell r="L1005" t="str">
            <v>AMER</v>
          </cell>
          <cell r="M1005">
            <v>37763</v>
          </cell>
          <cell r="N1005" t="str">
            <v>Completed</v>
          </cell>
          <cell r="O1005" t="str">
            <v>Service Company</v>
          </cell>
          <cell r="P1005">
            <v>27.5</v>
          </cell>
        </row>
        <row r="1006">
          <cell r="A1006" t="str">
            <v>MA</v>
          </cell>
          <cell r="B1006">
            <v>59</v>
          </cell>
          <cell r="C1006">
            <v>1</v>
          </cell>
          <cell r="D1006">
            <v>824</v>
          </cell>
          <cell r="E1006" t="str">
            <v>AstroPower Inc</v>
          </cell>
          <cell r="F1006" t="str">
            <v>New energy</v>
          </cell>
          <cell r="G1006" t="str">
            <v>Solar</v>
          </cell>
          <cell r="H1006" t="str">
            <v>Delaware</v>
          </cell>
          <cell r="I1006" t="str">
            <v>United States</v>
          </cell>
          <cell r="J1006" t="str">
            <v>USA</v>
          </cell>
          <cell r="K1006" t="str">
            <v>North America &amp; Carribean</v>
          </cell>
          <cell r="L1006" t="str">
            <v>AMER</v>
          </cell>
          <cell r="M1006">
            <v>38077</v>
          </cell>
          <cell r="N1006" t="str">
            <v>Completed</v>
          </cell>
          <cell r="O1006" t="str">
            <v>Equipment Manufacturer</v>
          </cell>
          <cell r="P1006">
            <v>21</v>
          </cell>
          <cell r="Q1006">
            <v>0</v>
          </cell>
        </row>
        <row r="1007">
          <cell r="A1007" t="str">
            <v>MA</v>
          </cell>
          <cell r="B1007">
            <v>160</v>
          </cell>
          <cell r="C1007">
            <v>1</v>
          </cell>
          <cell r="D1007">
            <v>2233</v>
          </cell>
          <cell r="E1007" t="str">
            <v>Trace Holdings</v>
          </cell>
          <cell r="F1007" t="str">
            <v>New energy</v>
          </cell>
          <cell r="G1007" t="str">
            <v>Power Storage</v>
          </cell>
          <cell r="I1007" t="str">
            <v>United States</v>
          </cell>
          <cell r="J1007" t="str">
            <v>USA</v>
          </cell>
          <cell r="K1007" t="str">
            <v>North America &amp; Carribean</v>
          </cell>
          <cell r="L1007" t="str">
            <v>AMER</v>
          </cell>
          <cell r="M1007">
            <v>36640.743750000001</v>
          </cell>
          <cell r="N1007" t="str">
            <v>Completed</v>
          </cell>
          <cell r="O1007" t="str">
            <v>Service Company</v>
          </cell>
          <cell r="P1007">
            <v>0</v>
          </cell>
          <cell r="Q1007">
            <v>0</v>
          </cell>
        </row>
        <row r="1008">
          <cell r="A1008" t="str">
            <v>MA</v>
          </cell>
          <cell r="B1008">
            <v>161</v>
          </cell>
          <cell r="C1008">
            <v>1</v>
          </cell>
          <cell r="D1008">
            <v>3973</v>
          </cell>
          <cell r="E1008" t="str">
            <v>C Sixty Inc</v>
          </cell>
          <cell r="F1008" t="str">
            <v>New energy</v>
          </cell>
          <cell r="G1008" t="str">
            <v>Fuel Cells</v>
          </cell>
          <cell r="H1008" t="str">
            <v>Texas</v>
          </cell>
          <cell r="I1008" t="str">
            <v>United States</v>
          </cell>
          <cell r="J1008" t="str">
            <v>USA</v>
          </cell>
          <cell r="K1008" t="str">
            <v>North America &amp; Carribean</v>
          </cell>
          <cell r="L1008" t="str">
            <v>AMER</v>
          </cell>
          <cell r="M1008">
            <v>38342.74722222222</v>
          </cell>
          <cell r="N1008" t="str">
            <v>Announced/filed</v>
          </cell>
          <cell r="O1008" t="str">
            <v>Other</v>
          </cell>
          <cell r="P1008">
            <v>0</v>
          </cell>
          <cell r="Q1008">
            <v>0</v>
          </cell>
        </row>
        <row r="1009">
          <cell r="A1009" t="str">
            <v>MA</v>
          </cell>
          <cell r="B1009">
            <v>162</v>
          </cell>
          <cell r="C1009">
            <v>1</v>
          </cell>
          <cell r="D1009">
            <v>2838</v>
          </cell>
          <cell r="E1009" t="str">
            <v>Envenergy</v>
          </cell>
          <cell r="F1009" t="str">
            <v>New energy</v>
          </cell>
          <cell r="G1009" t="str">
            <v>Efficiency: Demand Side</v>
          </cell>
          <cell r="H1009" t="str">
            <v>California</v>
          </cell>
          <cell r="I1009" t="str">
            <v>United States</v>
          </cell>
          <cell r="J1009" t="str">
            <v>USA</v>
          </cell>
          <cell r="K1009" t="str">
            <v>North America &amp; Carribean</v>
          </cell>
          <cell r="L1009" t="str">
            <v>AMER</v>
          </cell>
          <cell r="M1009">
            <v>38104.75</v>
          </cell>
          <cell r="N1009" t="str">
            <v>Completed</v>
          </cell>
          <cell r="O1009" t="str">
            <v>Service Company</v>
          </cell>
        </row>
        <row r="1010">
          <cell r="A1010" t="str">
            <v>MA</v>
          </cell>
          <cell r="B1010">
            <v>163</v>
          </cell>
          <cell r="C1010">
            <v>1</v>
          </cell>
          <cell r="D1010">
            <v>380</v>
          </cell>
          <cell r="E1010" t="str">
            <v>Skylab Technologies Inc</v>
          </cell>
          <cell r="F1010" t="str">
            <v>New energy</v>
          </cell>
          <cell r="G1010" t="str">
            <v>Power Storage</v>
          </cell>
          <cell r="H1010" t="str">
            <v>Florida</v>
          </cell>
          <cell r="I1010" t="str">
            <v>United States</v>
          </cell>
          <cell r="J1010" t="str">
            <v>USA</v>
          </cell>
          <cell r="K1010" t="str">
            <v>North America &amp; Carribean</v>
          </cell>
          <cell r="L1010" t="str">
            <v>AMER</v>
          </cell>
          <cell r="M1010">
            <v>37158.759027777778</v>
          </cell>
          <cell r="N1010" t="str">
            <v>Completed</v>
          </cell>
          <cell r="O1010" t="str">
            <v>Technology Developer</v>
          </cell>
          <cell r="P1010">
            <v>3.7</v>
          </cell>
          <cell r="Q1010">
            <v>0</v>
          </cell>
        </row>
        <row r="1011">
          <cell r="A1011" t="str">
            <v>MA</v>
          </cell>
          <cell r="B1011">
            <v>202</v>
          </cell>
          <cell r="C1011">
            <v>2</v>
          </cell>
          <cell r="D1011">
            <v>5127</v>
          </cell>
          <cell r="E1011" t="str">
            <v>AddPower AB</v>
          </cell>
          <cell r="F1011" t="str">
            <v>New energy</v>
          </cell>
          <cell r="G1011" t="str">
            <v>Efficiency: Supply Side</v>
          </cell>
          <cell r="I1011" t="str">
            <v>Sweden</v>
          </cell>
          <cell r="J1011" t="str">
            <v>SWE</v>
          </cell>
          <cell r="K1011" t="str">
            <v>EU Europe</v>
          </cell>
          <cell r="L1011" t="str">
            <v>EMEA</v>
          </cell>
          <cell r="M1011">
            <v>37337</v>
          </cell>
          <cell r="N1011" t="str">
            <v>Completed</v>
          </cell>
          <cell r="O1011" t="str">
            <v>Service Company</v>
          </cell>
          <cell r="P1011">
            <v>0</v>
          </cell>
          <cell r="Q1011">
            <v>0</v>
          </cell>
        </row>
        <row r="1012">
          <cell r="A1012" t="str">
            <v>MA</v>
          </cell>
          <cell r="B1012">
            <v>371</v>
          </cell>
          <cell r="C1012">
            <v>1</v>
          </cell>
          <cell r="D1012">
            <v>9397</v>
          </cell>
          <cell r="E1012" t="str">
            <v>Home Services International Inc (HSVI)</v>
          </cell>
          <cell r="F1012" t="str">
            <v>Non-core</v>
          </cell>
          <cell r="G1012" t="str">
            <v>General Financial &amp; Legal Services</v>
          </cell>
          <cell r="H1012" t="str">
            <v>Arizona</v>
          </cell>
          <cell r="I1012" t="str">
            <v>United States</v>
          </cell>
          <cell r="J1012" t="str">
            <v>USA</v>
          </cell>
          <cell r="K1012" t="str">
            <v>North America &amp; Carribean</v>
          </cell>
          <cell r="L1012" t="str">
            <v>AMER</v>
          </cell>
          <cell r="M1012">
            <v>37984.726388888892</v>
          </cell>
          <cell r="N1012" t="str">
            <v>Completed</v>
          </cell>
          <cell r="O1012" t="str">
            <v>Service Company</v>
          </cell>
          <cell r="P1012">
            <v>0</v>
          </cell>
          <cell r="Q1012">
            <v>0</v>
          </cell>
        </row>
        <row r="1013">
          <cell r="A1013" t="str">
            <v>MA</v>
          </cell>
          <cell r="B1013">
            <v>506</v>
          </cell>
          <cell r="C1013">
            <v>1</v>
          </cell>
          <cell r="D1013">
            <v>9789</v>
          </cell>
          <cell r="E1013" t="str">
            <v>NewGen Technologies Inc (Formerly  Bongiovi Entertainment Inc)</v>
          </cell>
          <cell r="F1013" t="str">
            <v>New energy</v>
          </cell>
          <cell r="G1013" t="str">
            <v>Biofuels</v>
          </cell>
          <cell r="H1013" t="str">
            <v>North Carolina</v>
          </cell>
          <cell r="I1013" t="str">
            <v>United States</v>
          </cell>
          <cell r="J1013" t="str">
            <v>USA</v>
          </cell>
          <cell r="K1013" t="str">
            <v>North America &amp; Carribean</v>
          </cell>
          <cell r="L1013" t="str">
            <v>AMER</v>
          </cell>
          <cell r="M1013">
            <v>38653.652777777781</v>
          </cell>
          <cell r="N1013" t="str">
            <v>Postponed/cancelled</v>
          </cell>
          <cell r="O1013" t="str">
            <v>Bio-refining</v>
          </cell>
        </row>
        <row r="1014">
          <cell r="A1014" t="str">
            <v>MA</v>
          </cell>
          <cell r="B1014">
            <v>631</v>
          </cell>
          <cell r="C1014">
            <v>1</v>
          </cell>
          <cell r="D1014">
            <v>4411</v>
          </cell>
          <cell r="E1014" t="str">
            <v>Australian Gas and Light Company (AGL)</v>
          </cell>
          <cell r="F1014" t="str">
            <v>Non-core</v>
          </cell>
          <cell r="G1014" t="str">
            <v>Wind</v>
          </cell>
          <cell r="H1014" t="str">
            <v>New South Wales</v>
          </cell>
          <cell r="I1014" t="str">
            <v>Australia</v>
          </cell>
          <cell r="J1014" t="str">
            <v>AUS</v>
          </cell>
          <cell r="K1014" t="str">
            <v>Oceania</v>
          </cell>
          <cell r="L1014" t="str">
            <v>ASOC</v>
          </cell>
          <cell r="M1014">
            <v>39015.662499999999</v>
          </cell>
          <cell r="N1014" t="str">
            <v>Completed</v>
          </cell>
          <cell r="P1014">
            <v>5100</v>
          </cell>
        </row>
        <row r="1015">
          <cell r="A1015" t="str">
            <v>MA</v>
          </cell>
          <cell r="B1015">
            <v>638</v>
          </cell>
          <cell r="C1015">
            <v>1</v>
          </cell>
          <cell r="D1015">
            <v>12630</v>
          </cell>
          <cell r="E1015" t="str">
            <v>Powersource Energy Systems Ltd</v>
          </cell>
          <cell r="F1015" t="str">
            <v>New energy</v>
          </cell>
          <cell r="G1015" t="str">
            <v>Solar</v>
          </cell>
          <cell r="I1015" t="str">
            <v>Canada</v>
          </cell>
          <cell r="J1015" t="str">
            <v>CAN</v>
          </cell>
          <cell r="K1015" t="str">
            <v>North America &amp; Carribean</v>
          </cell>
          <cell r="L1015" t="str">
            <v>AMER</v>
          </cell>
          <cell r="M1015">
            <v>37621</v>
          </cell>
          <cell r="N1015" t="str">
            <v>Completed</v>
          </cell>
          <cell r="O1015" t="str">
            <v>Equipment Manufacturer</v>
          </cell>
          <cell r="P1015">
            <v>0</v>
          </cell>
          <cell r="Q1015">
            <v>0</v>
          </cell>
        </row>
        <row r="1016">
          <cell r="A1016" t="str">
            <v>MA</v>
          </cell>
          <cell r="B1016">
            <v>679</v>
          </cell>
          <cell r="C1016">
            <v>1</v>
          </cell>
          <cell r="D1016">
            <v>13096</v>
          </cell>
          <cell r="E1016" t="str">
            <v>Landis + Gyr</v>
          </cell>
          <cell r="F1016" t="str">
            <v>New energy</v>
          </cell>
          <cell r="G1016" t="str">
            <v>Efficiency: Demand Side</v>
          </cell>
          <cell r="I1016" t="str">
            <v>Switzerland</v>
          </cell>
          <cell r="J1016" t="str">
            <v>CHE</v>
          </cell>
          <cell r="K1016" t="str">
            <v>Non-EU Europe</v>
          </cell>
          <cell r="L1016" t="str">
            <v>EMEA</v>
          </cell>
          <cell r="M1016">
            <v>38267.489583333336</v>
          </cell>
          <cell r="N1016" t="str">
            <v>Completed</v>
          </cell>
          <cell r="O1016" t="str">
            <v>Equipment Manufacturer</v>
          </cell>
          <cell r="P1016">
            <v>0</v>
          </cell>
          <cell r="Q1016">
            <v>0</v>
          </cell>
        </row>
        <row r="1017">
          <cell r="A1017" t="str">
            <v>MA</v>
          </cell>
          <cell r="B1017">
            <v>684</v>
          </cell>
          <cell r="C1017">
            <v>1</v>
          </cell>
          <cell r="D1017">
            <v>13138</v>
          </cell>
          <cell r="E1017" t="str">
            <v>Cast-Crete</v>
          </cell>
          <cell r="F1017" t="str">
            <v>New energy</v>
          </cell>
          <cell r="G1017" t="str">
            <v>Efficiency: Demand Side</v>
          </cell>
          <cell r="H1017" t="str">
            <v>Florida</v>
          </cell>
          <cell r="I1017" t="str">
            <v>United States</v>
          </cell>
          <cell r="J1017" t="str">
            <v>USA</v>
          </cell>
          <cell r="K1017" t="str">
            <v>North America &amp; Carribean</v>
          </cell>
          <cell r="L1017" t="str">
            <v>AMER</v>
          </cell>
          <cell r="M1017">
            <v>38803</v>
          </cell>
          <cell r="N1017" t="str">
            <v>Postponed/cancelled</v>
          </cell>
        </row>
        <row r="1018">
          <cell r="A1018" t="str">
            <v>MA</v>
          </cell>
          <cell r="B1018">
            <v>728</v>
          </cell>
          <cell r="C1018">
            <v>1</v>
          </cell>
          <cell r="D1018">
            <v>12729</v>
          </cell>
          <cell r="E1018" t="str">
            <v>Canadian Hydrogen Energy Company Ltd (CHEC)</v>
          </cell>
          <cell r="F1018" t="str">
            <v>New energy</v>
          </cell>
          <cell r="G1018" t="str">
            <v>Hydrogen</v>
          </cell>
          <cell r="H1018" t="str">
            <v>Ontario</v>
          </cell>
          <cell r="I1018" t="str">
            <v>Canada</v>
          </cell>
          <cell r="J1018" t="str">
            <v>CAN</v>
          </cell>
          <cell r="K1018" t="str">
            <v>North America &amp; Carribean</v>
          </cell>
          <cell r="L1018" t="str">
            <v>AMER</v>
          </cell>
          <cell r="M1018">
            <v>38848.563194444447</v>
          </cell>
          <cell r="N1018" t="str">
            <v>Announced/filed</v>
          </cell>
        </row>
        <row r="1019">
          <cell r="A1019" t="str">
            <v>MA</v>
          </cell>
          <cell r="B1019">
            <v>740</v>
          </cell>
          <cell r="C1019">
            <v>1</v>
          </cell>
          <cell r="D1019">
            <v>13231</v>
          </cell>
          <cell r="E1019" t="str">
            <v>GAIA Akkumulatorenwerke GmbH</v>
          </cell>
          <cell r="F1019" t="str">
            <v>New energy</v>
          </cell>
          <cell r="G1019" t="str">
            <v>Power Storage</v>
          </cell>
          <cell r="H1019" t="str">
            <v>Rhineland-Palatinate</v>
          </cell>
          <cell r="I1019" t="str">
            <v>Germany</v>
          </cell>
          <cell r="J1019" t="str">
            <v>DEU</v>
          </cell>
          <cell r="K1019" t="str">
            <v>EU Europe</v>
          </cell>
          <cell r="L1019" t="str">
            <v>EMEA</v>
          </cell>
          <cell r="M1019">
            <v>37530.805555555555</v>
          </cell>
          <cell r="N1019" t="str">
            <v>Completed</v>
          </cell>
          <cell r="O1019" t="str">
            <v>Technology Developer</v>
          </cell>
          <cell r="P1019">
            <v>0</v>
          </cell>
          <cell r="Q1019">
            <v>0</v>
          </cell>
        </row>
        <row r="1020">
          <cell r="A1020" t="str">
            <v>MA</v>
          </cell>
          <cell r="B1020">
            <v>743</v>
          </cell>
          <cell r="C1020">
            <v>1</v>
          </cell>
          <cell r="D1020">
            <v>9677</v>
          </cell>
          <cell r="E1020" t="str">
            <v>Mean Green Biofuels Corporation</v>
          </cell>
          <cell r="F1020" t="str">
            <v>New energy</v>
          </cell>
          <cell r="G1020" t="str">
            <v>Biofuels</v>
          </cell>
          <cell r="I1020" t="str">
            <v>United States</v>
          </cell>
          <cell r="J1020" t="str">
            <v>USA</v>
          </cell>
          <cell r="K1020" t="str">
            <v>North America &amp; Carribean</v>
          </cell>
          <cell r="L1020" t="str">
            <v>AMER</v>
          </cell>
          <cell r="M1020">
            <v>38860.619444444441</v>
          </cell>
          <cell r="N1020" t="str">
            <v>Completed</v>
          </cell>
          <cell r="O1020" t="str">
            <v>Bio-refining</v>
          </cell>
          <cell r="P1020">
            <v>0</v>
          </cell>
          <cell r="Q1020">
            <v>0</v>
          </cell>
        </row>
        <row r="1021">
          <cell r="A1021" t="str">
            <v>MA</v>
          </cell>
          <cell r="B1021">
            <v>814</v>
          </cell>
          <cell r="C1021">
            <v>1</v>
          </cell>
          <cell r="D1021">
            <v>9117</v>
          </cell>
          <cell r="E1021" t="str">
            <v>Stewart &amp; Stevenson Services Inc</v>
          </cell>
          <cell r="F1021" t="str">
            <v>Non-core</v>
          </cell>
          <cell r="G1021" t="str">
            <v>Biomass &amp; Waste</v>
          </cell>
          <cell r="H1021" t="str">
            <v>Texas</v>
          </cell>
          <cell r="I1021" t="str">
            <v>United States</v>
          </cell>
          <cell r="J1021" t="str">
            <v>USA</v>
          </cell>
          <cell r="K1021" t="str">
            <v>North America &amp; Carribean</v>
          </cell>
          <cell r="L1021" t="str">
            <v>AMER</v>
          </cell>
          <cell r="M1021">
            <v>38862.683333333334</v>
          </cell>
          <cell r="N1021" t="str">
            <v>Completed</v>
          </cell>
          <cell r="P1021">
            <v>0</v>
          </cell>
          <cell r="Q1021">
            <v>0</v>
          </cell>
        </row>
        <row r="1022">
          <cell r="A1022" t="str">
            <v>MA</v>
          </cell>
          <cell r="B1022">
            <v>828</v>
          </cell>
          <cell r="C1022">
            <v>1</v>
          </cell>
          <cell r="D1022">
            <v>15039</v>
          </cell>
          <cell r="E1022" t="str">
            <v>Mountain Island Energy, LLC</v>
          </cell>
          <cell r="F1022" t="str">
            <v>New energy</v>
          </cell>
          <cell r="G1022" t="str">
            <v>Efficiency: Supply Side</v>
          </cell>
          <cell r="H1022" t="str">
            <v>Idaho</v>
          </cell>
          <cell r="I1022" t="str">
            <v>United States</v>
          </cell>
          <cell r="J1022" t="str">
            <v>USA</v>
          </cell>
          <cell r="K1022" t="str">
            <v>North America &amp; Carribean</v>
          </cell>
          <cell r="L1022" t="str">
            <v>AMER</v>
          </cell>
          <cell r="M1022">
            <v>38603.549305555556</v>
          </cell>
          <cell r="N1022" t="str">
            <v>Completed</v>
          </cell>
          <cell r="O1022" t="str">
            <v>Developer</v>
          </cell>
          <cell r="P1022">
            <v>0</v>
          </cell>
          <cell r="Q1022">
            <v>0</v>
          </cell>
        </row>
        <row r="1023">
          <cell r="A1023" t="str">
            <v>MA</v>
          </cell>
          <cell r="B1023">
            <v>849</v>
          </cell>
          <cell r="C1023">
            <v>1</v>
          </cell>
          <cell r="D1023">
            <v>3507</v>
          </cell>
          <cell r="E1023" t="str">
            <v>Renewable Energy Association UK (REA)</v>
          </cell>
          <cell r="F1023" t="str">
            <v>New energy</v>
          </cell>
          <cell r="G1023" t="str">
            <v>Government &amp; NGO</v>
          </cell>
          <cell r="I1023" t="str">
            <v>United Kingdom</v>
          </cell>
          <cell r="J1023" t="str">
            <v>GBR</v>
          </cell>
          <cell r="K1023" t="str">
            <v>EU Europe</v>
          </cell>
          <cell r="L1023" t="str">
            <v>EMEA</v>
          </cell>
          <cell r="M1023">
            <v>38930.743750000001</v>
          </cell>
          <cell r="N1023" t="str">
            <v>Announced/filed</v>
          </cell>
        </row>
        <row r="1024">
          <cell r="A1024" t="str">
            <v>MA</v>
          </cell>
          <cell r="B1024">
            <v>917</v>
          </cell>
          <cell r="C1024">
            <v>1</v>
          </cell>
          <cell r="D1024">
            <v>9402</v>
          </cell>
          <cell r="E1024" t="str">
            <v>GS Energy (formerly INSEQ Corp)</v>
          </cell>
          <cell r="F1024" t="str">
            <v>New energy</v>
          </cell>
          <cell r="G1024" t="str">
            <v>Biofuels</v>
          </cell>
          <cell r="H1024" t="str">
            <v>New York</v>
          </cell>
          <cell r="I1024" t="str">
            <v>United States</v>
          </cell>
          <cell r="J1024" t="str">
            <v>USA</v>
          </cell>
          <cell r="K1024" t="str">
            <v>North America &amp; Carribean</v>
          </cell>
          <cell r="L1024" t="str">
            <v>AMER</v>
          </cell>
          <cell r="M1024">
            <v>39009.493055555555</v>
          </cell>
          <cell r="N1024" t="str">
            <v>Announced/filed</v>
          </cell>
        </row>
        <row r="1025">
          <cell r="A1025" t="str">
            <v>MA</v>
          </cell>
          <cell r="B1025">
            <v>922</v>
          </cell>
          <cell r="C1025">
            <v>1</v>
          </cell>
          <cell r="D1025">
            <v>16463</v>
          </cell>
          <cell r="E1025" t="str">
            <v>Chicago Board of Trade</v>
          </cell>
          <cell r="F1025" t="str">
            <v>Non-core</v>
          </cell>
          <cell r="G1025" t="str">
            <v>General Financial &amp; Legal Services</v>
          </cell>
          <cell r="H1025" t="str">
            <v>Illinois</v>
          </cell>
          <cell r="I1025" t="str">
            <v>United States</v>
          </cell>
          <cell r="J1025" t="str">
            <v>USA</v>
          </cell>
          <cell r="K1025" t="str">
            <v>North America &amp; Carribean</v>
          </cell>
          <cell r="L1025" t="str">
            <v>AMER</v>
          </cell>
          <cell r="M1025">
            <v>39007.412499999999</v>
          </cell>
          <cell r="N1025" t="str">
            <v>Announced/filed</v>
          </cell>
        </row>
        <row r="1026">
          <cell r="A1026" t="str">
            <v>MA</v>
          </cell>
          <cell r="B1026">
            <v>945</v>
          </cell>
          <cell r="C1026">
            <v>2</v>
          </cell>
          <cell r="D1026">
            <v>16789</v>
          </cell>
          <cell r="E1026" t="str">
            <v>Sime Darby Bhd</v>
          </cell>
          <cell r="F1026" t="str">
            <v>Non-core</v>
          </cell>
          <cell r="G1026" t="str">
            <v>Biofuels</v>
          </cell>
          <cell r="I1026" t="str">
            <v>Malaysia</v>
          </cell>
          <cell r="J1026" t="str">
            <v>MYS</v>
          </cell>
          <cell r="K1026" t="str">
            <v>Asia</v>
          </cell>
          <cell r="L1026" t="str">
            <v>ASOC</v>
          </cell>
          <cell r="M1026">
            <v>39050.729861111111</v>
          </cell>
          <cell r="N1026" t="str">
            <v>Announced/filed</v>
          </cell>
          <cell r="P1026">
            <v>8600</v>
          </cell>
        </row>
        <row r="1027">
          <cell r="A1027" t="str">
            <v>MA</v>
          </cell>
          <cell r="B1027">
            <v>966</v>
          </cell>
          <cell r="C1027">
            <v>1</v>
          </cell>
          <cell r="D1027">
            <v>16064</v>
          </cell>
          <cell r="E1027" t="str">
            <v>Vindt Resources Inc</v>
          </cell>
          <cell r="F1027" t="str">
            <v>New energy</v>
          </cell>
          <cell r="G1027" t="str">
            <v>Wind</v>
          </cell>
          <cell r="H1027" t="str">
            <v>Alberta</v>
          </cell>
          <cell r="I1027" t="str">
            <v>Canada</v>
          </cell>
          <cell r="J1027" t="str">
            <v>CAN</v>
          </cell>
          <cell r="K1027" t="str">
            <v>North America &amp; Carribean</v>
          </cell>
          <cell r="L1027" t="str">
            <v>AMER</v>
          </cell>
          <cell r="M1027">
            <v>39184.927777777775</v>
          </cell>
          <cell r="N1027" t="str">
            <v>Completed</v>
          </cell>
          <cell r="O1027" t="str">
            <v>Developer</v>
          </cell>
          <cell r="P1027">
            <v>1.2</v>
          </cell>
          <cell r="Q1027">
            <v>0</v>
          </cell>
        </row>
        <row r="1028">
          <cell r="A1028" t="str">
            <v>MA</v>
          </cell>
          <cell r="B1028">
            <v>982</v>
          </cell>
          <cell r="C1028">
            <v>1</v>
          </cell>
          <cell r="D1028">
            <v>17243</v>
          </cell>
          <cell r="E1028" t="str">
            <v>World Health Energy</v>
          </cell>
          <cell r="F1028" t="str">
            <v>New energy</v>
          </cell>
          <cell r="G1028" t="str">
            <v>Biofuels</v>
          </cell>
          <cell r="I1028" t="str">
            <v>United States</v>
          </cell>
          <cell r="J1028" t="str">
            <v>USA</v>
          </cell>
          <cell r="K1028" t="str">
            <v>North America &amp; Carribean</v>
          </cell>
          <cell r="L1028" t="str">
            <v>AMER</v>
          </cell>
          <cell r="M1028">
            <v>39092.728472222225</v>
          </cell>
          <cell r="N1028" t="str">
            <v>Completed</v>
          </cell>
          <cell r="O1028" t="str">
            <v>Bio-refining</v>
          </cell>
          <cell r="P1028">
            <v>0</v>
          </cell>
          <cell r="Q1028">
            <v>0</v>
          </cell>
        </row>
        <row r="1029">
          <cell r="A1029" t="str">
            <v>MA</v>
          </cell>
          <cell r="B1029">
            <v>1009</v>
          </cell>
          <cell r="C1029">
            <v>1</v>
          </cell>
          <cell r="D1029">
            <v>2934</v>
          </cell>
          <cell r="E1029" t="str">
            <v>Nuon</v>
          </cell>
          <cell r="F1029" t="str">
            <v>Non-core</v>
          </cell>
          <cell r="G1029" t="str">
            <v>Solar</v>
          </cell>
          <cell r="I1029" t="str">
            <v>Netherlands</v>
          </cell>
          <cell r="J1029" t="str">
            <v>NLD</v>
          </cell>
          <cell r="K1029" t="str">
            <v>EU Europe</v>
          </cell>
          <cell r="L1029" t="str">
            <v>EMEA</v>
          </cell>
          <cell r="M1029">
            <v>39337.709027777775</v>
          </cell>
          <cell r="N1029" t="str">
            <v>Postponed/cancelled</v>
          </cell>
          <cell r="O1029" t="str">
            <v>Developer</v>
          </cell>
          <cell r="P1029">
            <v>0</v>
          </cell>
          <cell r="Q1029">
            <v>15500</v>
          </cell>
        </row>
        <row r="1030">
          <cell r="A1030" t="str">
            <v>MA</v>
          </cell>
          <cell r="B1030">
            <v>1018</v>
          </cell>
          <cell r="C1030">
            <v>1</v>
          </cell>
          <cell r="D1030">
            <v>7306</v>
          </cell>
          <cell r="E1030" t="str">
            <v>Unocal Corp</v>
          </cell>
          <cell r="F1030" t="str">
            <v>Non-core</v>
          </cell>
          <cell r="G1030" t="str">
            <v>Geothermal</v>
          </cell>
          <cell r="H1030" t="str">
            <v>California</v>
          </cell>
          <cell r="I1030" t="str">
            <v>United States</v>
          </cell>
          <cell r="J1030" t="str">
            <v>USA</v>
          </cell>
          <cell r="K1030" t="str">
            <v>North America &amp; Carribean</v>
          </cell>
          <cell r="L1030" t="str">
            <v>AMER</v>
          </cell>
          <cell r="M1030">
            <v>38574.479861111111</v>
          </cell>
          <cell r="N1030" t="str">
            <v>Completed</v>
          </cell>
          <cell r="P1030">
            <v>1730</v>
          </cell>
        </row>
        <row r="1031">
          <cell r="A1031" t="str">
            <v>MA</v>
          </cell>
          <cell r="B1031">
            <v>1022</v>
          </cell>
          <cell r="C1031">
            <v>1</v>
          </cell>
          <cell r="D1031">
            <v>396</v>
          </cell>
          <cell r="E1031" t="str">
            <v>Northern Power Systems Inc</v>
          </cell>
          <cell r="F1031" t="str">
            <v>New energy</v>
          </cell>
          <cell r="G1031" t="str">
            <v>Smart Distribution</v>
          </cell>
          <cell r="H1031" t="str">
            <v>Vermont</v>
          </cell>
          <cell r="I1031" t="str">
            <v>United States</v>
          </cell>
          <cell r="J1031" t="str">
            <v>USA</v>
          </cell>
          <cell r="K1031" t="str">
            <v>North America &amp; Carribean</v>
          </cell>
          <cell r="L1031" t="str">
            <v>AMER</v>
          </cell>
          <cell r="M1031">
            <v>39114.65625</v>
          </cell>
          <cell r="N1031" t="str">
            <v>Completed</v>
          </cell>
          <cell r="O1031" t="str">
            <v>Technology Developer</v>
          </cell>
          <cell r="P1031">
            <v>0</v>
          </cell>
          <cell r="Q1031">
            <v>0</v>
          </cell>
        </row>
        <row r="1032">
          <cell r="A1032" t="str">
            <v>MA</v>
          </cell>
          <cell r="B1032">
            <v>1025</v>
          </cell>
          <cell r="C1032">
            <v>1</v>
          </cell>
          <cell r="D1032">
            <v>7173</v>
          </cell>
          <cell r="E1032" t="str">
            <v>Celunol Corp (formerly BCI)</v>
          </cell>
          <cell r="F1032" t="str">
            <v>New energy</v>
          </cell>
          <cell r="G1032" t="str">
            <v>Biofuels</v>
          </cell>
          <cell r="H1032" t="str">
            <v>Massachusetts</v>
          </cell>
          <cell r="I1032" t="str">
            <v>United States</v>
          </cell>
          <cell r="J1032" t="str">
            <v>USA</v>
          </cell>
          <cell r="K1032" t="str">
            <v>North America &amp; Carribean</v>
          </cell>
          <cell r="L1032" t="str">
            <v>AMER</v>
          </cell>
          <cell r="M1032">
            <v>39253.73541666667</v>
          </cell>
          <cell r="N1032" t="str">
            <v>Completed</v>
          </cell>
          <cell r="O1032" t="str">
            <v>Technology Developer</v>
          </cell>
          <cell r="P1032">
            <v>174.7</v>
          </cell>
          <cell r="Q1032">
            <v>0</v>
          </cell>
        </row>
        <row r="1033">
          <cell r="A1033" t="str">
            <v>MA</v>
          </cell>
          <cell r="B1033">
            <v>1028</v>
          </cell>
          <cell r="C1033">
            <v>1</v>
          </cell>
          <cell r="D1033">
            <v>14841</v>
          </cell>
          <cell r="E1033" t="str">
            <v>Santelisa Vale (formerly Santa Elisa Energetic Company)</v>
          </cell>
          <cell r="F1033" t="str">
            <v>New energy</v>
          </cell>
          <cell r="G1033" t="str">
            <v>Biofuels</v>
          </cell>
          <cell r="I1033" t="str">
            <v>Brazil</v>
          </cell>
          <cell r="J1033" t="str">
            <v>BRA</v>
          </cell>
          <cell r="K1033" t="str">
            <v>Central &amp; South America</v>
          </cell>
          <cell r="L1033" t="str">
            <v>AMER</v>
          </cell>
          <cell r="M1033">
            <v>39364.713888888888</v>
          </cell>
          <cell r="N1033" t="str">
            <v>Completed</v>
          </cell>
          <cell r="O1033" t="str">
            <v>Bio-refining</v>
          </cell>
          <cell r="P1033">
            <v>0</v>
          </cell>
          <cell r="Q1033">
            <v>0</v>
          </cell>
        </row>
        <row r="1034">
          <cell r="A1034" t="str">
            <v>MA</v>
          </cell>
          <cell r="B1034">
            <v>1073</v>
          </cell>
          <cell r="C1034">
            <v>1</v>
          </cell>
          <cell r="D1034">
            <v>2357</v>
          </cell>
          <cell r="E1034" t="str">
            <v>SolarMission Technologies Inc</v>
          </cell>
          <cell r="F1034" t="str">
            <v>New energy</v>
          </cell>
          <cell r="G1034" t="str">
            <v>Solar</v>
          </cell>
          <cell r="H1034" t="str">
            <v>Montana</v>
          </cell>
          <cell r="I1034" t="str">
            <v>United States</v>
          </cell>
          <cell r="J1034" t="str">
            <v>USA</v>
          </cell>
          <cell r="K1034" t="str">
            <v>North America &amp; Carribean</v>
          </cell>
          <cell r="L1034" t="str">
            <v>AMER</v>
          </cell>
          <cell r="M1034">
            <v>39157.728472222225</v>
          </cell>
          <cell r="N1034" t="str">
            <v>Postponed/cancelled</v>
          </cell>
          <cell r="O1034" t="str">
            <v>Technology Developer</v>
          </cell>
        </row>
        <row r="1035">
          <cell r="A1035" t="str">
            <v>MA</v>
          </cell>
          <cell r="B1035">
            <v>1079</v>
          </cell>
          <cell r="C1035">
            <v>1</v>
          </cell>
          <cell r="D1035">
            <v>825</v>
          </cell>
          <cell r="E1035" t="str">
            <v>Tomen Corp</v>
          </cell>
          <cell r="F1035" t="str">
            <v>Non-core</v>
          </cell>
          <cell r="G1035" t="str">
            <v>Wind</v>
          </cell>
          <cell r="H1035" t="str">
            <v>Tokyo</v>
          </cell>
          <cell r="I1035" t="str">
            <v>Japan</v>
          </cell>
          <cell r="J1035" t="str">
            <v>JPN</v>
          </cell>
          <cell r="K1035" t="str">
            <v>Asia</v>
          </cell>
          <cell r="L1035" t="str">
            <v>ASOC</v>
          </cell>
          <cell r="M1035">
            <v>38808.709722222222</v>
          </cell>
          <cell r="N1035" t="str">
            <v>Completed</v>
          </cell>
        </row>
        <row r="1036">
          <cell r="A1036" t="str">
            <v>MA</v>
          </cell>
          <cell r="B1036">
            <v>1098</v>
          </cell>
          <cell r="C1036">
            <v>1</v>
          </cell>
          <cell r="D1036">
            <v>18281</v>
          </cell>
          <cell r="E1036" t="str">
            <v>Celuhol Biotech</v>
          </cell>
          <cell r="F1036" t="str">
            <v>New energy</v>
          </cell>
          <cell r="G1036" t="str">
            <v>Biofuels</v>
          </cell>
          <cell r="I1036" t="str">
            <v>United States</v>
          </cell>
          <cell r="J1036" t="str">
            <v>USA</v>
          </cell>
          <cell r="K1036" t="str">
            <v>North America &amp; Carribean</v>
          </cell>
          <cell r="L1036" t="str">
            <v>AMER</v>
          </cell>
          <cell r="M1036">
            <v>39176.715277777781</v>
          </cell>
          <cell r="N1036" t="str">
            <v>Announced/filed</v>
          </cell>
        </row>
        <row r="1037">
          <cell r="A1037" t="str">
            <v>MA</v>
          </cell>
          <cell r="B1037">
            <v>1100</v>
          </cell>
          <cell r="C1037">
            <v>1</v>
          </cell>
          <cell r="D1037">
            <v>3021</v>
          </cell>
          <cell r="E1037" t="str">
            <v>Energy for Sustainable Development (ESD)</v>
          </cell>
          <cell r="F1037" t="str">
            <v>New energy</v>
          </cell>
          <cell r="G1037" t="str">
            <v>Carbon Markets</v>
          </cell>
          <cell r="I1037" t="str">
            <v>United Kingdom</v>
          </cell>
          <cell r="J1037" t="str">
            <v>GBR</v>
          </cell>
          <cell r="K1037" t="str">
            <v>EU Europe</v>
          </cell>
          <cell r="L1037" t="str">
            <v>EMEA</v>
          </cell>
          <cell r="M1037">
            <v>39174.616666666669</v>
          </cell>
          <cell r="N1037" t="str">
            <v>Completed</v>
          </cell>
          <cell r="O1037" t="str">
            <v>Service Company</v>
          </cell>
          <cell r="P1037">
            <v>20</v>
          </cell>
          <cell r="Q1037">
            <v>0</v>
          </cell>
        </row>
        <row r="1038">
          <cell r="A1038" t="str">
            <v>MA</v>
          </cell>
          <cell r="B1038">
            <v>1101</v>
          </cell>
          <cell r="C1038">
            <v>1</v>
          </cell>
          <cell r="D1038">
            <v>8806</v>
          </cell>
          <cell r="E1038" t="str">
            <v>CPV Wind Ventures LLC</v>
          </cell>
          <cell r="F1038" t="str">
            <v>New energy</v>
          </cell>
          <cell r="G1038" t="str">
            <v>Wind</v>
          </cell>
          <cell r="H1038" t="str">
            <v>Maryland</v>
          </cell>
          <cell r="I1038" t="str">
            <v>United States</v>
          </cell>
          <cell r="J1038" t="str">
            <v>USA</v>
          </cell>
          <cell r="K1038" t="str">
            <v>North America &amp; Carribean</v>
          </cell>
          <cell r="L1038" t="str">
            <v>AMER</v>
          </cell>
          <cell r="M1038">
            <v>39183.643055555556</v>
          </cell>
          <cell r="N1038" t="str">
            <v>Completed</v>
          </cell>
          <cell r="O1038" t="str">
            <v>Developer</v>
          </cell>
          <cell r="P1038">
            <v>74.7</v>
          </cell>
          <cell r="Q1038">
            <v>0</v>
          </cell>
        </row>
        <row r="1039">
          <cell r="A1039" t="str">
            <v>MA</v>
          </cell>
          <cell r="B1039">
            <v>1130</v>
          </cell>
          <cell r="C1039">
            <v>1</v>
          </cell>
          <cell r="D1039">
            <v>2818</v>
          </cell>
          <cell r="E1039" t="str">
            <v>Renegy Holdings Inc (Formerly Catalytica Energy Systems Inc)</v>
          </cell>
          <cell r="F1039" t="str">
            <v>New energy</v>
          </cell>
          <cell r="G1039" t="str">
            <v>Fuel Cells</v>
          </cell>
          <cell r="H1039" t="str">
            <v>Arizona</v>
          </cell>
          <cell r="I1039" t="str">
            <v>United States</v>
          </cell>
          <cell r="J1039" t="str">
            <v>USA</v>
          </cell>
          <cell r="K1039" t="str">
            <v>North America &amp; Carribean</v>
          </cell>
          <cell r="L1039" t="str">
            <v>AMER</v>
          </cell>
          <cell r="M1039">
            <v>39210.765277777777</v>
          </cell>
          <cell r="N1039" t="str">
            <v>Announced/filed</v>
          </cell>
          <cell r="O1039" t="str">
            <v>Equipment Manufacturer</v>
          </cell>
          <cell r="P1039">
            <v>0</v>
          </cell>
          <cell r="Q1039">
            <v>0</v>
          </cell>
        </row>
        <row r="1040">
          <cell r="A1040" t="str">
            <v>MA</v>
          </cell>
          <cell r="B1040">
            <v>1146</v>
          </cell>
          <cell r="C1040">
            <v>1</v>
          </cell>
          <cell r="D1040">
            <v>421</v>
          </cell>
          <cell r="E1040" t="str">
            <v>Alternative Fuel Systems Ltd</v>
          </cell>
          <cell r="F1040" t="str">
            <v>New energy</v>
          </cell>
          <cell r="G1040" t="str">
            <v>Fuel Cells</v>
          </cell>
          <cell r="I1040" t="str">
            <v>United Kingdom</v>
          </cell>
          <cell r="J1040" t="str">
            <v>GBR</v>
          </cell>
          <cell r="K1040" t="str">
            <v>EU Europe</v>
          </cell>
          <cell r="L1040" t="str">
            <v>EMEA</v>
          </cell>
          <cell r="M1040">
            <v>38626.618750000001</v>
          </cell>
          <cell r="N1040" t="str">
            <v>Completed</v>
          </cell>
          <cell r="O1040" t="str">
            <v>Technology Developer</v>
          </cell>
          <cell r="P1040">
            <v>0</v>
          </cell>
          <cell r="Q1040">
            <v>0</v>
          </cell>
        </row>
        <row r="1041">
          <cell r="A1041" t="str">
            <v>MA</v>
          </cell>
          <cell r="B1041">
            <v>1154</v>
          </cell>
          <cell r="C1041">
            <v>1</v>
          </cell>
          <cell r="D1041">
            <v>16389</v>
          </cell>
          <cell r="E1041" t="str">
            <v>Orion Ethanol</v>
          </cell>
          <cell r="F1041" t="str">
            <v>New energy</v>
          </cell>
          <cell r="G1041" t="str">
            <v>Biofuels</v>
          </cell>
          <cell r="H1041" t="str">
            <v>Kansas</v>
          </cell>
          <cell r="I1041" t="str">
            <v>United States</v>
          </cell>
          <cell r="J1041" t="str">
            <v>USA</v>
          </cell>
          <cell r="K1041" t="str">
            <v>North America &amp; Carribean</v>
          </cell>
          <cell r="L1041" t="str">
            <v>AMER</v>
          </cell>
          <cell r="M1041">
            <v>39233.59652777778</v>
          </cell>
          <cell r="N1041" t="str">
            <v>Postponed/cancelled</v>
          </cell>
          <cell r="O1041" t="str">
            <v>Developer</v>
          </cell>
          <cell r="P1041">
            <v>150</v>
          </cell>
          <cell r="Q1041">
            <v>0</v>
          </cell>
        </row>
        <row r="1042">
          <cell r="A1042" t="str">
            <v>MA</v>
          </cell>
          <cell r="B1042">
            <v>1218</v>
          </cell>
          <cell r="C1042">
            <v>1</v>
          </cell>
          <cell r="D1042">
            <v>11844</v>
          </cell>
          <cell r="E1042" t="str">
            <v>AE&amp;E Lentjes GmbH</v>
          </cell>
          <cell r="F1042" t="str">
            <v>Partially new energy</v>
          </cell>
          <cell r="G1042" t="str">
            <v>Biomass &amp; Waste</v>
          </cell>
          <cell r="I1042" t="str">
            <v>Germany</v>
          </cell>
          <cell r="J1042" t="str">
            <v>DEU</v>
          </cell>
          <cell r="K1042" t="str">
            <v>EU Europe</v>
          </cell>
          <cell r="L1042" t="str">
            <v>EMEA</v>
          </cell>
          <cell r="M1042">
            <v>39421.453472222223</v>
          </cell>
          <cell r="N1042" t="str">
            <v>Completed</v>
          </cell>
          <cell r="P1042">
            <v>0</v>
          </cell>
          <cell r="Q1042">
            <v>0</v>
          </cell>
        </row>
        <row r="1043">
          <cell r="A1043" t="str">
            <v>MA</v>
          </cell>
          <cell r="B1043">
            <v>1246</v>
          </cell>
          <cell r="C1043">
            <v>1</v>
          </cell>
          <cell r="D1043">
            <v>12920</v>
          </cell>
          <cell r="E1043" t="str">
            <v>SUEZ</v>
          </cell>
          <cell r="F1043" t="str">
            <v>Non-core</v>
          </cell>
          <cell r="G1043" t="str">
            <v>Efficiency: Demand Side</v>
          </cell>
          <cell r="I1043" t="str">
            <v>France</v>
          </cell>
          <cell r="J1043" t="str">
            <v>FRA</v>
          </cell>
          <cell r="K1043" t="str">
            <v>EU Europe</v>
          </cell>
          <cell r="L1043" t="str">
            <v>EMEA</v>
          </cell>
          <cell r="M1043">
            <v>39328.665972222225</v>
          </cell>
          <cell r="N1043" t="str">
            <v>Announced/filed</v>
          </cell>
          <cell r="O1043" t="str">
            <v>Power Generator</v>
          </cell>
          <cell r="P1043">
            <v>123000</v>
          </cell>
          <cell r="Q1043">
            <v>0</v>
          </cell>
        </row>
        <row r="1044">
          <cell r="A1044" t="str">
            <v>MA</v>
          </cell>
          <cell r="B1044">
            <v>1250</v>
          </cell>
          <cell r="C1044">
            <v>1</v>
          </cell>
          <cell r="D1044">
            <v>7128</v>
          </cell>
          <cell r="E1044" t="str">
            <v>Scopenergy Limited</v>
          </cell>
          <cell r="F1044" t="str">
            <v>New energy</v>
          </cell>
          <cell r="G1044" t="str">
            <v>Geothermal</v>
          </cell>
          <cell r="I1044" t="str">
            <v>Australia</v>
          </cell>
          <cell r="J1044" t="str">
            <v>AUS</v>
          </cell>
          <cell r="K1044" t="str">
            <v>Oceania</v>
          </cell>
          <cell r="L1044" t="str">
            <v>ASOC</v>
          </cell>
          <cell r="M1044">
            <v>39415.622916666667</v>
          </cell>
          <cell r="N1044" t="str">
            <v>Completed</v>
          </cell>
          <cell r="O1044" t="str">
            <v>Technology Developer</v>
          </cell>
          <cell r="P1044">
            <v>0</v>
          </cell>
          <cell r="Q1044">
            <v>0</v>
          </cell>
        </row>
        <row r="1045">
          <cell r="A1045" t="str">
            <v>MA</v>
          </cell>
          <cell r="B1045">
            <v>1251</v>
          </cell>
          <cell r="C1045">
            <v>1</v>
          </cell>
          <cell r="D1045">
            <v>20496</v>
          </cell>
          <cell r="E1045" t="str">
            <v>Panax Geothermal Pty Ltd</v>
          </cell>
          <cell r="F1045" t="str">
            <v>New energy</v>
          </cell>
          <cell r="G1045" t="str">
            <v>Geothermal</v>
          </cell>
          <cell r="I1045" t="str">
            <v>Australia</v>
          </cell>
          <cell r="J1045" t="str">
            <v>AUS</v>
          </cell>
          <cell r="K1045" t="str">
            <v>Oceania</v>
          </cell>
          <cell r="L1045" t="str">
            <v>ASOC</v>
          </cell>
          <cell r="M1045">
            <v>39415.65625</v>
          </cell>
          <cell r="N1045" t="str">
            <v>Completed</v>
          </cell>
          <cell r="O1045" t="str">
            <v>Developer</v>
          </cell>
          <cell r="P1045">
            <v>0</v>
          </cell>
          <cell r="Q1045">
            <v>0</v>
          </cell>
        </row>
        <row r="1046">
          <cell r="A1046" t="str">
            <v>MA</v>
          </cell>
          <cell r="B1046">
            <v>1274</v>
          </cell>
          <cell r="C1046">
            <v>1</v>
          </cell>
          <cell r="D1046">
            <v>20758</v>
          </cell>
          <cell r="E1046" t="str">
            <v>Nordtank</v>
          </cell>
          <cell r="F1046" t="str">
            <v>New energy</v>
          </cell>
          <cell r="G1046" t="str">
            <v>Wind</v>
          </cell>
          <cell r="I1046" t="str">
            <v>Denmark</v>
          </cell>
          <cell r="J1046" t="str">
            <v>DNK</v>
          </cell>
          <cell r="K1046" t="str">
            <v>EU Europe</v>
          </cell>
          <cell r="L1046" t="str">
            <v>EMEA</v>
          </cell>
          <cell r="M1046">
            <v>35674.703472222223</v>
          </cell>
          <cell r="N1046" t="str">
            <v>Completed</v>
          </cell>
          <cell r="O1046" t="str">
            <v>Equipment Manufacturer</v>
          </cell>
          <cell r="P1046">
            <v>0</v>
          </cell>
          <cell r="Q1046">
            <v>0</v>
          </cell>
        </row>
        <row r="1047">
          <cell r="A1047" t="str">
            <v>MA</v>
          </cell>
          <cell r="B1047">
            <v>1291</v>
          </cell>
          <cell r="C1047">
            <v>1</v>
          </cell>
          <cell r="D1047">
            <v>17220</v>
          </cell>
          <cell r="E1047" t="str">
            <v>Geysir Green Energy</v>
          </cell>
          <cell r="F1047" t="str">
            <v>New energy</v>
          </cell>
          <cell r="G1047" t="str">
            <v>Geothermal</v>
          </cell>
          <cell r="I1047" t="str">
            <v>Iceland</v>
          </cell>
          <cell r="J1047" t="str">
            <v>ISL</v>
          </cell>
          <cell r="K1047" t="str">
            <v>Non-EU Europe</v>
          </cell>
          <cell r="L1047" t="str">
            <v>EMEA</v>
          </cell>
          <cell r="M1047">
            <v>39360.392361111109</v>
          </cell>
          <cell r="N1047" t="str">
            <v>Postponed/cancelled</v>
          </cell>
          <cell r="O1047" t="str">
            <v>Developer</v>
          </cell>
          <cell r="P1047">
            <v>0</v>
          </cell>
          <cell r="Q1047">
            <v>0</v>
          </cell>
        </row>
        <row r="1048">
          <cell r="A1048" t="str">
            <v>MA</v>
          </cell>
          <cell r="B1048">
            <v>1312</v>
          </cell>
          <cell r="C1048">
            <v>1</v>
          </cell>
          <cell r="D1048">
            <v>17447</v>
          </cell>
          <cell r="E1048" t="str">
            <v>3C Holding AG</v>
          </cell>
          <cell r="F1048" t="str">
            <v>New energy</v>
          </cell>
          <cell r="G1048" t="str">
            <v>Carbon Markets</v>
          </cell>
          <cell r="I1048" t="str">
            <v>Germany</v>
          </cell>
          <cell r="J1048" t="str">
            <v>DEU</v>
          </cell>
          <cell r="K1048" t="str">
            <v>EU Europe</v>
          </cell>
          <cell r="L1048" t="str">
            <v>EMEA</v>
          </cell>
          <cell r="M1048">
            <v>39379.663888888892</v>
          </cell>
          <cell r="N1048" t="str">
            <v>Announced/filed</v>
          </cell>
          <cell r="O1048" t="str">
            <v>Service Company</v>
          </cell>
          <cell r="P1048">
            <v>0</v>
          </cell>
          <cell r="Q1048">
            <v>0</v>
          </cell>
        </row>
        <row r="1049">
          <cell r="A1049" t="str">
            <v>MA</v>
          </cell>
          <cell r="B1049">
            <v>1329</v>
          </cell>
          <cell r="C1049">
            <v>1</v>
          </cell>
          <cell r="D1049">
            <v>14426</v>
          </cell>
          <cell r="E1049" t="str">
            <v>Heartland Grain Fuels LP</v>
          </cell>
          <cell r="F1049" t="str">
            <v>New energy</v>
          </cell>
          <cell r="G1049" t="str">
            <v>Biofuels</v>
          </cell>
          <cell r="H1049" t="str">
            <v>South Dakota</v>
          </cell>
          <cell r="I1049" t="str">
            <v>United States</v>
          </cell>
          <cell r="J1049" t="str">
            <v>USA</v>
          </cell>
          <cell r="K1049" t="str">
            <v>North America &amp; Carribean</v>
          </cell>
          <cell r="L1049" t="str">
            <v>AMER</v>
          </cell>
          <cell r="M1049">
            <v>39029.619444444441</v>
          </cell>
          <cell r="N1049" t="str">
            <v>Completed</v>
          </cell>
          <cell r="O1049" t="str">
            <v>Developer</v>
          </cell>
          <cell r="P1049">
            <v>16.8</v>
          </cell>
        </row>
        <row r="1050">
          <cell r="A1050" t="str">
            <v>MA</v>
          </cell>
          <cell r="B1050">
            <v>1357</v>
          </cell>
          <cell r="C1050">
            <v>1</v>
          </cell>
          <cell r="D1050">
            <v>21572</v>
          </cell>
          <cell r="E1050" t="str">
            <v>Toppoly Optoelectronics Corp</v>
          </cell>
          <cell r="F1050" t="str">
            <v>New energy</v>
          </cell>
          <cell r="G1050" t="str">
            <v>Efficiency: Demand Side</v>
          </cell>
          <cell r="I1050" t="str">
            <v>Taiwan</v>
          </cell>
          <cell r="J1050" t="str">
            <v>TWN</v>
          </cell>
          <cell r="K1050" t="str">
            <v>Asia</v>
          </cell>
          <cell r="L1050" t="str">
            <v>ASOC</v>
          </cell>
          <cell r="M1050">
            <v>38873.768055555556</v>
          </cell>
          <cell r="N1050" t="str">
            <v>Completed</v>
          </cell>
          <cell r="O1050" t="str">
            <v>Technology Developer</v>
          </cell>
        </row>
        <row r="1051">
          <cell r="A1051" t="str">
            <v>MA</v>
          </cell>
          <cell r="B1051">
            <v>1359</v>
          </cell>
          <cell r="C1051">
            <v>1</v>
          </cell>
          <cell r="D1051">
            <v>1185</v>
          </cell>
          <cell r="E1051" t="str">
            <v>Norsk Hydro ASA</v>
          </cell>
          <cell r="F1051" t="str">
            <v>Non-core</v>
          </cell>
          <cell r="G1051" t="str">
            <v>Solar</v>
          </cell>
          <cell r="I1051" t="str">
            <v>Norway</v>
          </cell>
          <cell r="J1051" t="str">
            <v>NOR</v>
          </cell>
          <cell r="K1051" t="str">
            <v>Non-EU Europe</v>
          </cell>
          <cell r="L1051" t="str">
            <v>EMEA</v>
          </cell>
          <cell r="M1051">
            <v>39356.618750000001</v>
          </cell>
          <cell r="N1051" t="str">
            <v>Completed</v>
          </cell>
          <cell r="O1051" t="str">
            <v>Other</v>
          </cell>
          <cell r="P1051">
            <v>28000</v>
          </cell>
          <cell r="Q1051">
            <v>0</v>
          </cell>
        </row>
        <row r="1052">
          <cell r="A1052" t="str">
            <v>MA</v>
          </cell>
          <cell r="B1052">
            <v>1378</v>
          </cell>
          <cell r="C1052">
            <v>1</v>
          </cell>
          <cell r="D1052">
            <v>7270</v>
          </cell>
          <cell r="E1052" t="str">
            <v>US BioEnergy Corp</v>
          </cell>
          <cell r="F1052" t="str">
            <v>New energy</v>
          </cell>
          <cell r="G1052" t="str">
            <v>Biofuels</v>
          </cell>
          <cell r="H1052" t="str">
            <v>South Dakota</v>
          </cell>
          <cell r="I1052" t="str">
            <v>United States</v>
          </cell>
          <cell r="J1052" t="str">
            <v>USA</v>
          </cell>
          <cell r="K1052" t="str">
            <v>North America &amp; Carribean</v>
          </cell>
          <cell r="L1052" t="str">
            <v>AMER</v>
          </cell>
          <cell r="M1052">
            <v>39538.570138888892</v>
          </cell>
          <cell r="N1052" t="str">
            <v>Completed</v>
          </cell>
          <cell r="O1052" t="str">
            <v>Bio-refining</v>
          </cell>
          <cell r="P1052">
            <v>470</v>
          </cell>
          <cell r="Q1052">
            <v>0</v>
          </cell>
        </row>
        <row r="1053">
          <cell r="A1053" t="str">
            <v>MA</v>
          </cell>
          <cell r="B1053">
            <v>1417</v>
          </cell>
          <cell r="C1053">
            <v>1</v>
          </cell>
          <cell r="D1053">
            <v>14832</v>
          </cell>
          <cell r="E1053" t="str">
            <v>AE Biofuels Inc. (formerly American Ethanol Inc.)</v>
          </cell>
          <cell r="F1053" t="str">
            <v>New energy</v>
          </cell>
          <cell r="G1053" t="str">
            <v>Biofuels</v>
          </cell>
          <cell r="H1053" t="str">
            <v>California</v>
          </cell>
          <cell r="I1053" t="str">
            <v>United States</v>
          </cell>
          <cell r="J1053" t="str">
            <v>USA</v>
          </cell>
          <cell r="K1053" t="str">
            <v>North America &amp; Carribean</v>
          </cell>
          <cell r="L1053" t="str">
            <v>AMER</v>
          </cell>
          <cell r="M1053">
            <v>39427.747916666667</v>
          </cell>
          <cell r="N1053" t="str">
            <v>Completed</v>
          </cell>
          <cell r="O1053" t="str">
            <v>Developer</v>
          </cell>
          <cell r="P1053">
            <v>0</v>
          </cell>
          <cell r="Q1053">
            <v>0</v>
          </cell>
        </row>
        <row r="1054">
          <cell r="A1054" t="str">
            <v>MA</v>
          </cell>
          <cell r="B1054">
            <v>1439</v>
          </cell>
          <cell r="C1054">
            <v>1</v>
          </cell>
          <cell r="D1054">
            <v>14119</v>
          </cell>
          <cell r="E1054" t="str">
            <v>GS AgriFuels Corporation (formerly Hugo International Telecom Inc)</v>
          </cell>
          <cell r="F1054" t="str">
            <v>Partially new energy</v>
          </cell>
          <cell r="G1054" t="str">
            <v>Biofuels</v>
          </cell>
          <cell r="H1054" t="str">
            <v>New York</v>
          </cell>
          <cell r="I1054" t="str">
            <v>United States</v>
          </cell>
          <cell r="J1054" t="str">
            <v>USA</v>
          </cell>
          <cell r="K1054" t="str">
            <v>North America &amp; Carribean</v>
          </cell>
          <cell r="L1054" t="str">
            <v>AMER</v>
          </cell>
          <cell r="M1054">
            <v>39443.71875</v>
          </cell>
          <cell r="N1054" t="str">
            <v>Announced/filed</v>
          </cell>
          <cell r="O1054" t="str">
            <v>Service Company</v>
          </cell>
          <cell r="P1054">
            <v>0</v>
          </cell>
          <cell r="Q1054">
            <v>0</v>
          </cell>
        </row>
        <row r="1055">
          <cell r="A1055" t="str">
            <v>MA</v>
          </cell>
          <cell r="B1055">
            <v>1510</v>
          </cell>
          <cell r="C1055">
            <v>1</v>
          </cell>
          <cell r="D1055">
            <v>19018</v>
          </cell>
          <cell r="E1055" t="str">
            <v>Apex Construction Inc</v>
          </cell>
          <cell r="F1055" t="str">
            <v>Partially new energy</v>
          </cell>
          <cell r="G1055" t="str">
            <v>Efficiency: Demand Side</v>
          </cell>
          <cell r="H1055" t="str">
            <v>Oregon</v>
          </cell>
          <cell r="I1055" t="str">
            <v>United States</v>
          </cell>
          <cell r="J1055" t="str">
            <v>USA</v>
          </cell>
          <cell r="K1055" t="str">
            <v>North America &amp; Carribean</v>
          </cell>
          <cell r="L1055" t="str">
            <v>AMER</v>
          </cell>
          <cell r="M1055">
            <v>39426.484027777777</v>
          </cell>
          <cell r="N1055" t="str">
            <v>Announced/filed</v>
          </cell>
          <cell r="O1055" t="str">
            <v>Service Company</v>
          </cell>
          <cell r="P1055">
            <v>0</v>
          </cell>
          <cell r="Q1055">
            <v>0</v>
          </cell>
        </row>
        <row r="1056">
          <cell r="A1056" t="str">
            <v>MA</v>
          </cell>
          <cell r="B1056">
            <v>1516</v>
          </cell>
          <cell r="C1056">
            <v>1</v>
          </cell>
          <cell r="D1056">
            <v>23098</v>
          </cell>
          <cell r="E1056" t="str">
            <v>P2Solar (Lassen Energy)</v>
          </cell>
          <cell r="F1056" t="str">
            <v>New energy</v>
          </cell>
          <cell r="G1056" t="str">
            <v>Solar</v>
          </cell>
          <cell r="I1056" t="str">
            <v>United States</v>
          </cell>
          <cell r="J1056" t="str">
            <v>USA</v>
          </cell>
          <cell r="K1056" t="str">
            <v>North America &amp; Carribean</v>
          </cell>
          <cell r="L1056" t="str">
            <v>AMER</v>
          </cell>
          <cell r="M1056">
            <v>39503.40902777778</v>
          </cell>
          <cell r="N1056" t="str">
            <v>Announced/filed</v>
          </cell>
          <cell r="O1056" t="str">
            <v>Equipment Manufacturer</v>
          </cell>
          <cell r="P1056">
            <v>13</v>
          </cell>
          <cell r="Q1056">
            <v>0</v>
          </cell>
        </row>
        <row r="1057">
          <cell r="A1057" t="str">
            <v>MA</v>
          </cell>
          <cell r="B1057">
            <v>86</v>
          </cell>
          <cell r="C1057">
            <v>1</v>
          </cell>
          <cell r="D1057">
            <v>20</v>
          </cell>
          <cell r="E1057" t="str">
            <v>FuelCell Energy Inc</v>
          </cell>
          <cell r="F1057" t="str">
            <v>New energy</v>
          </cell>
          <cell r="G1057" t="str">
            <v>Fuel Cells</v>
          </cell>
          <cell r="H1057" t="str">
            <v>Connecticut</v>
          </cell>
          <cell r="I1057" t="str">
            <v>United States</v>
          </cell>
          <cell r="J1057" t="str">
            <v>USA</v>
          </cell>
          <cell r="K1057" t="str">
            <v>North America &amp; Carribean</v>
          </cell>
          <cell r="L1057" t="str">
            <v>AMER</v>
          </cell>
          <cell r="M1057">
            <v>38280.673611111109</v>
          </cell>
          <cell r="N1057" t="str">
            <v>Completed</v>
          </cell>
          <cell r="O1057" t="str">
            <v>Equipment Manufacturer</v>
          </cell>
          <cell r="P1057">
            <v>10</v>
          </cell>
          <cell r="Q1057">
            <v>0</v>
          </cell>
        </row>
        <row r="1058">
          <cell r="A1058" t="str">
            <v>MA</v>
          </cell>
          <cell r="B1058">
            <v>95</v>
          </cell>
          <cell r="C1058">
            <v>1</v>
          </cell>
          <cell r="D1058">
            <v>362</v>
          </cell>
          <cell r="E1058" t="str">
            <v>REC Group (Renewable Energy Corporation)</v>
          </cell>
          <cell r="F1058" t="str">
            <v>New energy</v>
          </cell>
          <cell r="G1058" t="str">
            <v>Solar</v>
          </cell>
          <cell r="I1058" t="str">
            <v>Norway</v>
          </cell>
          <cell r="J1058" t="str">
            <v>NOR</v>
          </cell>
          <cell r="K1058" t="str">
            <v>Non-EU Europe</v>
          </cell>
          <cell r="L1058" t="str">
            <v>EMEA</v>
          </cell>
          <cell r="M1058">
            <v>38287.640277777777</v>
          </cell>
          <cell r="N1058" t="str">
            <v>Completed</v>
          </cell>
          <cell r="O1058" t="str">
            <v>Equipment Manufacturer</v>
          </cell>
          <cell r="P1058">
            <v>70.2</v>
          </cell>
          <cell r="Q1058">
            <v>0</v>
          </cell>
        </row>
        <row r="1059">
          <cell r="A1059" t="str">
            <v>MA</v>
          </cell>
          <cell r="B1059">
            <v>106</v>
          </cell>
          <cell r="C1059">
            <v>1</v>
          </cell>
          <cell r="D1059">
            <v>3063</v>
          </cell>
          <cell r="E1059" t="str">
            <v>Vectrix Corporation</v>
          </cell>
          <cell r="F1059" t="str">
            <v>New energy</v>
          </cell>
          <cell r="G1059" t="str">
            <v>Fuel Cells</v>
          </cell>
          <cell r="H1059" t="str">
            <v>Rhode Island</v>
          </cell>
          <cell r="I1059" t="str">
            <v>United States</v>
          </cell>
          <cell r="J1059" t="str">
            <v>USA</v>
          </cell>
          <cell r="K1059" t="str">
            <v>North America &amp; Carribean</v>
          </cell>
          <cell r="L1059" t="str">
            <v>AMER</v>
          </cell>
          <cell r="M1059">
            <v>38295.655555555553</v>
          </cell>
          <cell r="N1059" t="str">
            <v>Completed</v>
          </cell>
          <cell r="O1059" t="str">
            <v>Technology Developer</v>
          </cell>
          <cell r="P1059">
            <v>0</v>
          </cell>
          <cell r="Q1059">
            <v>0</v>
          </cell>
        </row>
        <row r="1060">
          <cell r="A1060" t="str">
            <v>MA</v>
          </cell>
          <cell r="B1060">
            <v>130</v>
          </cell>
          <cell r="C1060">
            <v>1</v>
          </cell>
          <cell r="D1060">
            <v>834</v>
          </cell>
          <cell r="E1060" t="str">
            <v>ADA-ES Inc</v>
          </cell>
          <cell r="F1060" t="str">
            <v>New energy</v>
          </cell>
          <cell r="G1060" t="str">
            <v>Efficiency: Supply Side</v>
          </cell>
          <cell r="H1060" t="str">
            <v>Colorado</v>
          </cell>
          <cell r="I1060" t="str">
            <v>United States</v>
          </cell>
          <cell r="J1060" t="str">
            <v>USA</v>
          </cell>
          <cell r="K1060" t="str">
            <v>North America &amp; Carribean</v>
          </cell>
          <cell r="L1060" t="str">
            <v>AMER</v>
          </cell>
          <cell r="M1060">
            <v>37901.522222222222</v>
          </cell>
          <cell r="N1060" t="str">
            <v>Completed</v>
          </cell>
          <cell r="O1060" t="str">
            <v>Technology Developer</v>
          </cell>
          <cell r="P1060">
            <v>1.3</v>
          </cell>
          <cell r="Q1060">
            <v>0</v>
          </cell>
        </row>
        <row r="1061">
          <cell r="A1061" t="str">
            <v>MA</v>
          </cell>
          <cell r="B1061">
            <v>135</v>
          </cell>
          <cell r="C1061">
            <v>1</v>
          </cell>
          <cell r="D1061">
            <v>1491</v>
          </cell>
          <cell r="E1061" t="str">
            <v>VRB Power Systems (formerly Vanteck)</v>
          </cell>
          <cell r="F1061" t="str">
            <v>New energy</v>
          </cell>
          <cell r="G1061" t="str">
            <v>Power Storage</v>
          </cell>
          <cell r="H1061" t="str">
            <v>British Columbia</v>
          </cell>
          <cell r="I1061" t="str">
            <v>Canada</v>
          </cell>
          <cell r="J1061" t="str">
            <v>CAN</v>
          </cell>
          <cell r="K1061" t="str">
            <v>North America &amp; Carribean</v>
          </cell>
          <cell r="L1061" t="str">
            <v>AMER</v>
          </cell>
          <cell r="M1061">
            <v>38254.570138888892</v>
          </cell>
          <cell r="N1061" t="str">
            <v>Completed</v>
          </cell>
          <cell r="O1061" t="str">
            <v>Technology Developer</v>
          </cell>
          <cell r="P1061">
            <v>0</v>
          </cell>
          <cell r="Q1061">
            <v>0</v>
          </cell>
        </row>
        <row r="1062">
          <cell r="A1062" t="str">
            <v>MA</v>
          </cell>
          <cell r="B1062">
            <v>140</v>
          </cell>
          <cell r="C1062">
            <v>1</v>
          </cell>
          <cell r="D1062">
            <v>3550</v>
          </cell>
          <cell r="E1062" t="str">
            <v>C Rokas SA</v>
          </cell>
          <cell r="F1062" t="str">
            <v>New energy</v>
          </cell>
          <cell r="G1062" t="str">
            <v>Wind</v>
          </cell>
          <cell r="I1062" t="str">
            <v>Greece</v>
          </cell>
          <cell r="J1062" t="str">
            <v>GRC</v>
          </cell>
          <cell r="K1062" t="str">
            <v>EU Europe</v>
          </cell>
          <cell r="L1062" t="str">
            <v>EMEA</v>
          </cell>
          <cell r="M1062">
            <v>38324.013194444444</v>
          </cell>
          <cell r="N1062" t="str">
            <v>Completed</v>
          </cell>
          <cell r="O1062" t="str">
            <v>Developer</v>
          </cell>
          <cell r="P1062">
            <v>114</v>
          </cell>
          <cell r="Q1062">
            <v>0</v>
          </cell>
        </row>
        <row r="1063">
          <cell r="A1063" t="str">
            <v>MA</v>
          </cell>
          <cell r="B1063">
            <v>142</v>
          </cell>
          <cell r="C1063">
            <v>2</v>
          </cell>
          <cell r="D1063">
            <v>1354</v>
          </cell>
          <cell r="E1063" t="str">
            <v>Ener1 Inc.</v>
          </cell>
          <cell r="F1063" t="str">
            <v>New energy</v>
          </cell>
          <cell r="G1063" t="str">
            <v>Fuel Cells</v>
          </cell>
          <cell r="H1063" t="str">
            <v>Florida</v>
          </cell>
          <cell r="I1063" t="str">
            <v>United States</v>
          </cell>
          <cell r="J1063" t="str">
            <v>USA</v>
          </cell>
          <cell r="K1063" t="str">
            <v>North America &amp; Carribean</v>
          </cell>
          <cell r="L1063" t="str">
            <v>AMER</v>
          </cell>
          <cell r="M1063">
            <v>37764.786111111112</v>
          </cell>
          <cell r="N1063" t="str">
            <v>Completed</v>
          </cell>
          <cell r="O1063" t="str">
            <v>Technology Developer</v>
          </cell>
          <cell r="P1063">
            <v>1.6</v>
          </cell>
          <cell r="Q1063">
            <v>0</v>
          </cell>
        </row>
        <row r="1064">
          <cell r="A1064" t="str">
            <v>MA</v>
          </cell>
          <cell r="B1064">
            <v>144</v>
          </cell>
          <cell r="C1064">
            <v>1</v>
          </cell>
          <cell r="D1064">
            <v>79</v>
          </cell>
          <cell r="E1064" t="str">
            <v>Astris Energi Inc</v>
          </cell>
          <cell r="F1064" t="str">
            <v>New energy</v>
          </cell>
          <cell r="G1064" t="str">
            <v>Fuel Cells</v>
          </cell>
          <cell r="H1064" t="str">
            <v>Ontario</v>
          </cell>
          <cell r="I1064" t="str">
            <v>Canada</v>
          </cell>
          <cell r="J1064" t="str">
            <v>CAN</v>
          </cell>
          <cell r="K1064" t="str">
            <v>North America &amp; Carribean</v>
          </cell>
          <cell r="L1064" t="str">
            <v>AMER</v>
          </cell>
          <cell r="M1064">
            <v>38208.790277777778</v>
          </cell>
          <cell r="N1064" t="str">
            <v>Completed</v>
          </cell>
          <cell r="O1064" t="str">
            <v>Technology Developer</v>
          </cell>
          <cell r="P1064">
            <v>0.3</v>
          </cell>
          <cell r="Q1064">
            <v>0</v>
          </cell>
        </row>
        <row r="1065">
          <cell r="A1065" t="str">
            <v>MA</v>
          </cell>
          <cell r="B1065">
            <v>147</v>
          </cell>
          <cell r="C1065">
            <v>2</v>
          </cell>
          <cell r="D1065">
            <v>5</v>
          </cell>
          <cell r="E1065" t="str">
            <v>Ballard Power Systems Inc</v>
          </cell>
          <cell r="F1065" t="str">
            <v>New energy</v>
          </cell>
          <cell r="G1065" t="str">
            <v>Fuel Cells</v>
          </cell>
          <cell r="H1065" t="str">
            <v>British Columbia</v>
          </cell>
          <cell r="I1065" t="str">
            <v>Canada</v>
          </cell>
          <cell r="J1065" t="str">
            <v>CAN</v>
          </cell>
          <cell r="K1065" t="str">
            <v>North America &amp; Carribean</v>
          </cell>
          <cell r="L1065" t="str">
            <v>AMER</v>
          </cell>
          <cell r="M1065">
            <v>38338.370833333334</v>
          </cell>
          <cell r="N1065" t="str">
            <v>Completed</v>
          </cell>
          <cell r="O1065" t="str">
            <v>Equipment Manufacturer</v>
          </cell>
          <cell r="P1065">
            <v>44.7</v>
          </cell>
          <cell r="Q1065">
            <v>0</v>
          </cell>
        </row>
        <row r="1066">
          <cell r="A1066" t="str">
            <v>MA</v>
          </cell>
          <cell r="B1066">
            <v>200</v>
          </cell>
          <cell r="C1066">
            <v>1</v>
          </cell>
          <cell r="D1066">
            <v>1791</v>
          </cell>
          <cell r="E1066" t="str">
            <v>Hy-Drive Technologies Ltd</v>
          </cell>
          <cell r="F1066" t="str">
            <v>New energy</v>
          </cell>
          <cell r="G1066" t="str">
            <v>Hydrogen</v>
          </cell>
          <cell r="H1066" t="str">
            <v>Ontario</v>
          </cell>
          <cell r="I1066" t="str">
            <v>Canada</v>
          </cell>
          <cell r="J1066" t="str">
            <v>CAN</v>
          </cell>
          <cell r="K1066" t="str">
            <v>North America &amp; Carribean</v>
          </cell>
          <cell r="L1066" t="str">
            <v>AMER</v>
          </cell>
          <cell r="M1066">
            <v>38384</v>
          </cell>
          <cell r="N1066" t="str">
            <v>Completed</v>
          </cell>
          <cell r="O1066" t="str">
            <v>Technology Developer</v>
          </cell>
          <cell r="P1066">
            <v>0.8</v>
          </cell>
          <cell r="Q1066">
            <v>0</v>
          </cell>
        </row>
        <row r="1067">
          <cell r="A1067" t="str">
            <v>MA</v>
          </cell>
          <cell r="B1067">
            <v>203</v>
          </cell>
          <cell r="C1067">
            <v>1</v>
          </cell>
          <cell r="D1067">
            <v>208</v>
          </cell>
          <cell r="E1067" t="str">
            <v>Millennium Cell Inc</v>
          </cell>
          <cell r="F1067" t="str">
            <v>New energy</v>
          </cell>
          <cell r="G1067" t="str">
            <v>Hydrogen</v>
          </cell>
          <cell r="H1067" t="str">
            <v>New Jersey</v>
          </cell>
          <cell r="I1067" t="str">
            <v>United States</v>
          </cell>
          <cell r="J1067" t="str">
            <v>USA</v>
          </cell>
          <cell r="K1067" t="str">
            <v>North America &amp; Carribean</v>
          </cell>
          <cell r="L1067" t="str">
            <v>AMER</v>
          </cell>
          <cell r="M1067">
            <v>38411.674305555556</v>
          </cell>
          <cell r="N1067" t="str">
            <v>Completed</v>
          </cell>
          <cell r="O1067" t="str">
            <v>Technology Developer</v>
          </cell>
          <cell r="P1067">
            <v>5</v>
          </cell>
          <cell r="Q1067">
            <v>0</v>
          </cell>
        </row>
        <row r="1068">
          <cell r="A1068" t="str">
            <v>MA</v>
          </cell>
          <cell r="B1068">
            <v>219</v>
          </cell>
          <cell r="C1068">
            <v>1</v>
          </cell>
          <cell r="D1068">
            <v>807</v>
          </cell>
          <cell r="E1068" t="str">
            <v>REpower Systems AG</v>
          </cell>
          <cell r="F1068" t="str">
            <v>New energy</v>
          </cell>
          <cell r="G1068" t="str">
            <v>Wind</v>
          </cell>
          <cell r="H1068" t="str">
            <v>Hamburg</v>
          </cell>
          <cell r="I1068" t="str">
            <v>Germany</v>
          </cell>
          <cell r="J1068" t="str">
            <v>DEU</v>
          </cell>
          <cell r="K1068" t="str">
            <v>EU Europe</v>
          </cell>
          <cell r="L1068" t="str">
            <v>EMEA</v>
          </cell>
          <cell r="M1068">
            <v>38440.543749999997</v>
          </cell>
          <cell r="N1068" t="str">
            <v>Completed</v>
          </cell>
          <cell r="O1068" t="str">
            <v>Equipment Manufacturer</v>
          </cell>
          <cell r="P1068">
            <v>14.2</v>
          </cell>
          <cell r="Q1068">
            <v>0</v>
          </cell>
        </row>
        <row r="1069">
          <cell r="A1069" t="str">
            <v>MA</v>
          </cell>
          <cell r="B1069">
            <v>228</v>
          </cell>
          <cell r="C1069">
            <v>1</v>
          </cell>
          <cell r="D1069">
            <v>999</v>
          </cell>
          <cell r="E1069" t="str">
            <v>Palcan Power Systems Inc (Formerly Palcan Fuel Cells Ltd)</v>
          </cell>
          <cell r="F1069" t="str">
            <v>New energy</v>
          </cell>
          <cell r="G1069" t="str">
            <v>Fuel Cells</v>
          </cell>
          <cell r="H1069" t="str">
            <v>British Columbia</v>
          </cell>
          <cell r="I1069" t="str">
            <v>Canada</v>
          </cell>
          <cell r="J1069" t="str">
            <v>CAN</v>
          </cell>
          <cell r="K1069" t="str">
            <v>North America &amp; Carribean</v>
          </cell>
          <cell r="L1069" t="str">
            <v>AMER</v>
          </cell>
          <cell r="M1069">
            <v>38446</v>
          </cell>
          <cell r="N1069" t="str">
            <v>Announced/filed</v>
          </cell>
          <cell r="O1069" t="str">
            <v>Equipment Manufacturer</v>
          </cell>
          <cell r="P1069">
            <v>1.81</v>
          </cell>
          <cell r="Q1069">
            <v>0</v>
          </cell>
        </row>
        <row r="1070">
          <cell r="A1070" t="str">
            <v>MA</v>
          </cell>
          <cell r="B1070">
            <v>400</v>
          </cell>
          <cell r="C1070">
            <v>1</v>
          </cell>
          <cell r="D1070">
            <v>807</v>
          </cell>
          <cell r="E1070" t="str">
            <v>REpower Systems AG</v>
          </cell>
          <cell r="F1070" t="str">
            <v>New energy</v>
          </cell>
          <cell r="G1070" t="str">
            <v>Wind</v>
          </cell>
          <cell r="H1070" t="str">
            <v>Hamburg</v>
          </cell>
          <cell r="I1070" t="str">
            <v>Germany</v>
          </cell>
          <cell r="J1070" t="str">
            <v>DEU</v>
          </cell>
          <cell r="K1070" t="str">
            <v>EU Europe</v>
          </cell>
          <cell r="L1070" t="str">
            <v>EMEA</v>
          </cell>
          <cell r="M1070">
            <v>38623.75</v>
          </cell>
          <cell r="N1070" t="str">
            <v>Completed</v>
          </cell>
          <cell r="O1070" t="str">
            <v>Equipment Manufacturer</v>
          </cell>
          <cell r="P1070">
            <v>45.6</v>
          </cell>
        </row>
        <row r="1071">
          <cell r="A1071" t="str">
            <v>MA</v>
          </cell>
          <cell r="B1071">
            <v>608</v>
          </cell>
          <cell r="C1071">
            <v>2</v>
          </cell>
          <cell r="D1071">
            <v>1343</v>
          </cell>
          <cell r="E1071" t="str">
            <v>ENDESA SA</v>
          </cell>
          <cell r="F1071" t="str">
            <v>Non-core</v>
          </cell>
          <cell r="G1071" t="str">
            <v>Wind</v>
          </cell>
          <cell r="I1071" t="str">
            <v>Spain</v>
          </cell>
          <cell r="J1071" t="str">
            <v>ESP</v>
          </cell>
          <cell r="K1071" t="str">
            <v>EU Europe</v>
          </cell>
          <cell r="L1071" t="str">
            <v>EMEA</v>
          </cell>
          <cell r="M1071">
            <v>39379.713194444441</v>
          </cell>
          <cell r="N1071" t="str">
            <v>Completed</v>
          </cell>
          <cell r="O1071" t="str">
            <v>Power Generator</v>
          </cell>
          <cell r="P1071">
            <v>27623</v>
          </cell>
          <cell r="Q1071">
            <v>0</v>
          </cell>
        </row>
        <row r="1072">
          <cell r="A1072" t="str">
            <v>MA</v>
          </cell>
          <cell r="B1072">
            <v>665</v>
          </cell>
          <cell r="C1072">
            <v>1</v>
          </cell>
          <cell r="D1072">
            <v>1491</v>
          </cell>
          <cell r="E1072" t="str">
            <v>VRB Power Systems (formerly Vanteck)</v>
          </cell>
          <cell r="F1072" t="str">
            <v>New energy</v>
          </cell>
          <cell r="G1072" t="str">
            <v>Power Storage</v>
          </cell>
          <cell r="H1072" t="str">
            <v>British Columbia</v>
          </cell>
          <cell r="I1072" t="str">
            <v>Canada</v>
          </cell>
          <cell r="J1072" t="str">
            <v>CAN</v>
          </cell>
          <cell r="K1072" t="str">
            <v>North America &amp; Carribean</v>
          </cell>
          <cell r="L1072" t="str">
            <v>AMER</v>
          </cell>
          <cell r="M1072">
            <v>37175.594444444447</v>
          </cell>
          <cell r="N1072" t="str">
            <v>Completed</v>
          </cell>
          <cell r="O1072" t="str">
            <v>Technology Developer</v>
          </cell>
          <cell r="P1072">
            <v>0</v>
          </cell>
          <cell r="Q1072">
            <v>0</v>
          </cell>
        </row>
        <row r="1073">
          <cell r="A1073" t="str">
            <v>MA</v>
          </cell>
          <cell r="B1073">
            <v>765</v>
          </cell>
          <cell r="C1073">
            <v>1</v>
          </cell>
          <cell r="D1073">
            <v>7850</v>
          </cell>
          <cell r="E1073" t="str">
            <v>EnerTAD S.p.A.</v>
          </cell>
          <cell r="F1073" t="str">
            <v>New energy</v>
          </cell>
          <cell r="G1073" t="str">
            <v>Wind</v>
          </cell>
          <cell r="I1073" t="str">
            <v>Italy</v>
          </cell>
          <cell r="J1073" t="str">
            <v>ITA</v>
          </cell>
          <cell r="K1073" t="str">
            <v>EU Europe</v>
          </cell>
          <cell r="L1073" t="str">
            <v>EMEA</v>
          </cell>
          <cell r="M1073">
            <v>38985</v>
          </cell>
          <cell r="N1073" t="str">
            <v>Completed</v>
          </cell>
          <cell r="O1073" t="str">
            <v>Power Generator</v>
          </cell>
          <cell r="P1073">
            <v>193.5</v>
          </cell>
          <cell r="Q1073">
            <v>0</v>
          </cell>
        </row>
        <row r="1074">
          <cell r="A1074" t="str">
            <v>MA</v>
          </cell>
          <cell r="B1074">
            <v>859</v>
          </cell>
          <cell r="C1074">
            <v>1</v>
          </cell>
          <cell r="D1074">
            <v>15489</v>
          </cell>
          <cell r="E1074" t="str">
            <v>Guangxi Guidong Electric Power Co Ltd</v>
          </cell>
          <cell r="F1074" t="str">
            <v>Non-core</v>
          </cell>
          <cell r="G1074" t="str">
            <v>Wind</v>
          </cell>
          <cell r="H1074" t="str">
            <v>Guangxi  Autonomous Region</v>
          </cell>
          <cell r="I1074" t="str">
            <v>China</v>
          </cell>
          <cell r="J1074" t="str">
            <v>CHN</v>
          </cell>
          <cell r="K1074" t="str">
            <v>Asia</v>
          </cell>
          <cell r="L1074" t="str">
            <v>ASOC</v>
          </cell>
          <cell r="M1074">
            <v>38939.486111111109</v>
          </cell>
          <cell r="N1074" t="str">
            <v>Announced/filed</v>
          </cell>
          <cell r="O1074" t="str">
            <v>Power Generator</v>
          </cell>
          <cell r="P1074">
            <v>27.4</v>
          </cell>
          <cell r="Q1074">
            <v>0</v>
          </cell>
        </row>
        <row r="1075">
          <cell r="A1075" t="str">
            <v>MA</v>
          </cell>
          <cell r="B1075">
            <v>876</v>
          </cell>
          <cell r="C1075">
            <v>1</v>
          </cell>
          <cell r="D1075">
            <v>15814</v>
          </cell>
          <cell r="E1075" t="str">
            <v>Decktron</v>
          </cell>
          <cell r="F1075" t="str">
            <v>New energy</v>
          </cell>
          <cell r="G1075" t="str">
            <v>Power Storage</v>
          </cell>
          <cell r="I1075" t="str">
            <v>Korea (Republic)</v>
          </cell>
          <cell r="J1075" t="str">
            <v>KOR</v>
          </cell>
          <cell r="K1075" t="str">
            <v>Asia</v>
          </cell>
          <cell r="L1075" t="str">
            <v>ASOC</v>
          </cell>
          <cell r="M1075">
            <v>38967.727777777778</v>
          </cell>
          <cell r="N1075" t="str">
            <v>Completed</v>
          </cell>
          <cell r="O1075" t="str">
            <v>Equipment Manufacturer</v>
          </cell>
          <cell r="P1075">
            <v>0</v>
          </cell>
          <cell r="Q1075">
            <v>0</v>
          </cell>
        </row>
        <row r="1076">
          <cell r="A1076" t="str">
            <v>MA</v>
          </cell>
          <cell r="B1076">
            <v>887</v>
          </cell>
          <cell r="C1076">
            <v>1</v>
          </cell>
          <cell r="D1076">
            <v>1343</v>
          </cell>
          <cell r="E1076" t="str">
            <v>ENDESA SA</v>
          </cell>
          <cell r="F1076" t="str">
            <v>Non-core</v>
          </cell>
          <cell r="G1076" t="str">
            <v>Wind</v>
          </cell>
          <cell r="I1076" t="str">
            <v>Spain</v>
          </cell>
          <cell r="J1076" t="str">
            <v>ESP</v>
          </cell>
          <cell r="K1076" t="str">
            <v>EU Europe</v>
          </cell>
          <cell r="L1076" t="str">
            <v>EMEA</v>
          </cell>
          <cell r="M1076">
            <v>39025</v>
          </cell>
          <cell r="N1076" t="str">
            <v>Completed</v>
          </cell>
          <cell r="O1076" t="str">
            <v>Power Generator</v>
          </cell>
          <cell r="P1076">
            <v>4300</v>
          </cell>
          <cell r="Q1076">
            <v>0</v>
          </cell>
        </row>
        <row r="1077">
          <cell r="A1077" t="str">
            <v>MA</v>
          </cell>
          <cell r="B1077">
            <v>951</v>
          </cell>
          <cell r="C1077">
            <v>1</v>
          </cell>
          <cell r="D1077">
            <v>1179</v>
          </cell>
          <cell r="E1077" t="str">
            <v>WorldWater &amp; Solar Technologies Corp (formerly WorldWater &amp; Power Corp)</v>
          </cell>
          <cell r="F1077" t="str">
            <v>New energy</v>
          </cell>
          <cell r="G1077" t="str">
            <v>Solar</v>
          </cell>
          <cell r="H1077" t="str">
            <v>New Jersey</v>
          </cell>
          <cell r="I1077" t="str">
            <v>United States</v>
          </cell>
          <cell r="J1077" t="str">
            <v>USA</v>
          </cell>
          <cell r="K1077" t="str">
            <v>North America &amp; Carribean</v>
          </cell>
          <cell r="L1077" t="str">
            <v>AMER</v>
          </cell>
          <cell r="M1077">
            <v>39055.5625</v>
          </cell>
          <cell r="N1077" t="str">
            <v>Announced/filed</v>
          </cell>
          <cell r="P1077">
            <v>18</v>
          </cell>
        </row>
        <row r="1078">
          <cell r="A1078" t="str">
            <v>MA</v>
          </cell>
          <cell r="B1078">
            <v>977</v>
          </cell>
          <cell r="C1078">
            <v>1</v>
          </cell>
          <cell r="D1078">
            <v>13206</v>
          </cell>
          <cell r="E1078" t="str">
            <v>TIR Systems</v>
          </cell>
          <cell r="F1078" t="str">
            <v>New energy</v>
          </cell>
          <cell r="G1078" t="str">
            <v>Efficiency: Demand Side</v>
          </cell>
          <cell r="H1078" t="str">
            <v>British Columbia</v>
          </cell>
          <cell r="I1078" t="str">
            <v>Canada</v>
          </cell>
          <cell r="J1078" t="str">
            <v>CAN</v>
          </cell>
          <cell r="K1078" t="str">
            <v>North America &amp; Carribean</v>
          </cell>
          <cell r="L1078" t="str">
            <v>AMER</v>
          </cell>
          <cell r="M1078">
            <v>38715.421527777777</v>
          </cell>
          <cell r="N1078" t="str">
            <v>Completed</v>
          </cell>
          <cell r="O1078" t="str">
            <v>Technology Developer</v>
          </cell>
          <cell r="P1078">
            <v>4</v>
          </cell>
          <cell r="Q1078">
            <v>0</v>
          </cell>
        </row>
        <row r="1079">
          <cell r="A1079" t="str">
            <v>MA</v>
          </cell>
          <cell r="B1079">
            <v>988</v>
          </cell>
          <cell r="C1079">
            <v>1</v>
          </cell>
          <cell r="D1079">
            <v>807</v>
          </cell>
          <cell r="E1079" t="str">
            <v>REpower Systems AG</v>
          </cell>
          <cell r="F1079" t="str">
            <v>New energy</v>
          </cell>
          <cell r="G1079" t="str">
            <v>Wind</v>
          </cell>
          <cell r="H1079" t="str">
            <v>Hamburg</v>
          </cell>
          <cell r="I1079" t="str">
            <v>Germany</v>
          </cell>
          <cell r="J1079" t="str">
            <v>DEU</v>
          </cell>
          <cell r="K1079" t="str">
            <v>EU Europe</v>
          </cell>
          <cell r="L1079" t="str">
            <v>EMEA</v>
          </cell>
          <cell r="M1079">
            <v>38352.761111111111</v>
          </cell>
          <cell r="N1079" t="str">
            <v>Completed</v>
          </cell>
          <cell r="O1079" t="str">
            <v>Equipment Manufacturer</v>
          </cell>
          <cell r="P1079">
            <v>0</v>
          </cell>
          <cell r="Q1079">
            <v>0</v>
          </cell>
        </row>
        <row r="1080">
          <cell r="A1080" t="str">
            <v>MA</v>
          </cell>
          <cell r="B1080">
            <v>998</v>
          </cell>
          <cell r="C1080">
            <v>1</v>
          </cell>
          <cell r="D1080">
            <v>6919</v>
          </cell>
          <cell r="E1080" t="str">
            <v>Golden Hope Plantations Berhad (GHope)</v>
          </cell>
          <cell r="F1080" t="str">
            <v>Partially new energy</v>
          </cell>
          <cell r="G1080" t="str">
            <v>Biofuels</v>
          </cell>
          <cell r="I1080" t="str">
            <v>Malaysia</v>
          </cell>
          <cell r="J1080" t="str">
            <v>MYS</v>
          </cell>
          <cell r="K1080" t="str">
            <v>Asia</v>
          </cell>
          <cell r="L1080" t="str">
            <v>ASOC</v>
          </cell>
          <cell r="M1080">
            <v>39049.731249999997</v>
          </cell>
          <cell r="N1080" t="str">
            <v>Announced/filed</v>
          </cell>
          <cell r="O1080" t="str">
            <v>Bio-refining</v>
          </cell>
          <cell r="P1080">
            <v>0</v>
          </cell>
          <cell r="Q1080">
            <v>0</v>
          </cell>
        </row>
        <row r="1081">
          <cell r="A1081" t="str">
            <v>MA</v>
          </cell>
          <cell r="B1081">
            <v>1010</v>
          </cell>
          <cell r="C1081">
            <v>2</v>
          </cell>
          <cell r="D1081">
            <v>362</v>
          </cell>
          <cell r="E1081" t="str">
            <v>REC Group (Renewable Energy Corporation)</v>
          </cell>
          <cell r="F1081" t="str">
            <v>New energy</v>
          </cell>
          <cell r="G1081" t="str">
            <v>Solar</v>
          </cell>
          <cell r="I1081" t="str">
            <v>Norway</v>
          </cell>
          <cell r="J1081" t="str">
            <v>NOR</v>
          </cell>
          <cell r="K1081" t="str">
            <v>Non-EU Europe</v>
          </cell>
          <cell r="L1081" t="str">
            <v>EMEA</v>
          </cell>
          <cell r="M1081">
            <v>39118.796527777777</v>
          </cell>
          <cell r="N1081" t="str">
            <v>Completed</v>
          </cell>
          <cell r="O1081" t="str">
            <v>Equipment Manufacturer</v>
          </cell>
        </row>
        <row r="1082">
          <cell r="A1082" t="str">
            <v>MA</v>
          </cell>
          <cell r="B1082">
            <v>1032</v>
          </cell>
          <cell r="C1082">
            <v>1</v>
          </cell>
          <cell r="D1082">
            <v>6615</v>
          </cell>
          <cell r="E1082" t="str">
            <v>Theolia SA</v>
          </cell>
          <cell r="F1082" t="str">
            <v>New energy</v>
          </cell>
          <cell r="G1082" t="str">
            <v>Wind</v>
          </cell>
          <cell r="I1082" t="str">
            <v>France</v>
          </cell>
          <cell r="J1082" t="str">
            <v>FRA</v>
          </cell>
          <cell r="K1082" t="str">
            <v>EU Europe</v>
          </cell>
          <cell r="L1082" t="str">
            <v>EMEA</v>
          </cell>
          <cell r="M1082">
            <v>39266.520833333336</v>
          </cell>
          <cell r="N1082" t="str">
            <v>Completed</v>
          </cell>
          <cell r="O1082" t="str">
            <v>Power Generator</v>
          </cell>
          <cell r="P1082">
            <v>144.6</v>
          </cell>
          <cell r="Q1082">
            <v>0</v>
          </cell>
        </row>
        <row r="1083">
          <cell r="A1083" t="str">
            <v>MA</v>
          </cell>
          <cell r="B1083">
            <v>1037</v>
          </cell>
          <cell r="C1083">
            <v>1</v>
          </cell>
          <cell r="D1083">
            <v>17707</v>
          </cell>
          <cell r="E1083" t="str">
            <v>CBD Energy Ltd</v>
          </cell>
          <cell r="F1083" t="str">
            <v>New energy</v>
          </cell>
          <cell r="G1083" t="str">
            <v>Power Storage</v>
          </cell>
          <cell r="H1083" t="str">
            <v>New South Wales</v>
          </cell>
          <cell r="I1083" t="str">
            <v>Australia</v>
          </cell>
          <cell r="J1083" t="str">
            <v>AUS</v>
          </cell>
          <cell r="K1083" t="str">
            <v>Oceania</v>
          </cell>
          <cell r="L1083" t="str">
            <v>ASOC</v>
          </cell>
          <cell r="M1083">
            <v>39112.702777777777</v>
          </cell>
          <cell r="N1083" t="str">
            <v>Completed</v>
          </cell>
          <cell r="O1083" t="str">
            <v>Developer</v>
          </cell>
          <cell r="P1083">
            <v>4</v>
          </cell>
          <cell r="Q1083">
            <v>0</v>
          </cell>
        </row>
        <row r="1084">
          <cell r="A1084" t="str">
            <v>MA</v>
          </cell>
          <cell r="B1084">
            <v>1054</v>
          </cell>
          <cell r="C1084">
            <v>1</v>
          </cell>
          <cell r="D1084">
            <v>11183</v>
          </cell>
          <cell r="E1084" t="str">
            <v>Core Carbon Group AS (CCG)</v>
          </cell>
          <cell r="F1084" t="str">
            <v>New energy</v>
          </cell>
          <cell r="G1084" t="str">
            <v>Carbon Markets</v>
          </cell>
          <cell r="I1084" t="str">
            <v>Denmark</v>
          </cell>
          <cell r="J1084" t="str">
            <v>DNK</v>
          </cell>
          <cell r="K1084" t="str">
            <v>EU Europe</v>
          </cell>
          <cell r="L1084" t="str">
            <v>EMEA</v>
          </cell>
          <cell r="M1084">
            <v>39139.65</v>
          </cell>
          <cell r="N1084" t="str">
            <v>Completed</v>
          </cell>
          <cell r="O1084" t="str">
            <v>Service Company</v>
          </cell>
          <cell r="P1084">
            <v>200</v>
          </cell>
          <cell r="Q1084">
            <v>0</v>
          </cell>
        </row>
        <row r="1085">
          <cell r="A1085" t="str">
            <v>MA</v>
          </cell>
          <cell r="B1085">
            <v>1066</v>
          </cell>
          <cell r="C1085">
            <v>1</v>
          </cell>
          <cell r="D1085">
            <v>13198</v>
          </cell>
          <cell r="E1085" t="str">
            <v>Ascent Solar Technologies Inc</v>
          </cell>
          <cell r="F1085" t="str">
            <v>New energy</v>
          </cell>
          <cell r="G1085" t="str">
            <v>Solar</v>
          </cell>
          <cell r="H1085" t="str">
            <v>Colorado</v>
          </cell>
          <cell r="I1085" t="str">
            <v>United States</v>
          </cell>
          <cell r="J1085" t="str">
            <v>USA</v>
          </cell>
          <cell r="K1085" t="str">
            <v>North America &amp; Carribean</v>
          </cell>
          <cell r="L1085" t="str">
            <v>AMER</v>
          </cell>
          <cell r="M1085">
            <v>39155.71597222222</v>
          </cell>
          <cell r="N1085" t="str">
            <v>Completed</v>
          </cell>
          <cell r="O1085" t="str">
            <v>Technology Developer</v>
          </cell>
          <cell r="P1085">
            <v>9.1999999999999993</v>
          </cell>
          <cell r="Q1085">
            <v>0</v>
          </cell>
        </row>
        <row r="1086">
          <cell r="A1086" t="str">
            <v>MA</v>
          </cell>
          <cell r="B1086">
            <v>1090</v>
          </cell>
          <cell r="C1086">
            <v>1</v>
          </cell>
          <cell r="D1086">
            <v>18189</v>
          </cell>
          <cell r="E1086" t="str">
            <v>SUPRA</v>
          </cell>
          <cell r="F1086" t="str">
            <v>New energy</v>
          </cell>
          <cell r="G1086" t="str">
            <v>Efficiency: Demand Side</v>
          </cell>
          <cell r="I1086" t="str">
            <v>France</v>
          </cell>
          <cell r="J1086" t="str">
            <v>FRA</v>
          </cell>
          <cell r="K1086" t="str">
            <v>EU Europe</v>
          </cell>
          <cell r="L1086" t="str">
            <v>EMEA</v>
          </cell>
          <cell r="M1086">
            <v>39170.771527777775</v>
          </cell>
          <cell r="N1086" t="str">
            <v>Completed</v>
          </cell>
          <cell r="O1086" t="str">
            <v>Equipment Manufacturer</v>
          </cell>
          <cell r="P1086">
            <v>27</v>
          </cell>
          <cell r="Q1086">
            <v>0</v>
          </cell>
        </row>
        <row r="1087">
          <cell r="A1087" t="str">
            <v>MA</v>
          </cell>
          <cell r="B1087">
            <v>1091</v>
          </cell>
          <cell r="C1087">
            <v>1</v>
          </cell>
          <cell r="D1087">
            <v>7850</v>
          </cell>
          <cell r="E1087" t="str">
            <v>EnerTAD S.p.A.</v>
          </cell>
          <cell r="F1087" t="str">
            <v>New energy</v>
          </cell>
          <cell r="G1087" t="str">
            <v>Wind</v>
          </cell>
          <cell r="I1087" t="str">
            <v>Italy</v>
          </cell>
          <cell r="J1087" t="str">
            <v>ITA</v>
          </cell>
          <cell r="K1087" t="str">
            <v>EU Europe</v>
          </cell>
          <cell r="L1087" t="str">
            <v>EMEA</v>
          </cell>
          <cell r="M1087">
            <v>39430.775000000001</v>
          </cell>
          <cell r="N1087" t="str">
            <v>Completed</v>
          </cell>
          <cell r="O1087" t="str">
            <v>Power Generator</v>
          </cell>
          <cell r="P1087">
            <v>72</v>
          </cell>
          <cell r="Q1087">
            <v>0</v>
          </cell>
        </row>
        <row r="1088">
          <cell r="A1088" t="str">
            <v>MA</v>
          </cell>
          <cell r="B1088">
            <v>1169</v>
          </cell>
          <cell r="C1088">
            <v>1</v>
          </cell>
          <cell r="D1088">
            <v>13198</v>
          </cell>
          <cell r="E1088" t="str">
            <v>Ascent Solar Technologies Inc</v>
          </cell>
          <cell r="F1088" t="str">
            <v>New energy</v>
          </cell>
          <cell r="G1088" t="str">
            <v>Solar</v>
          </cell>
          <cell r="H1088" t="str">
            <v>Colorado</v>
          </cell>
          <cell r="I1088" t="str">
            <v>United States</v>
          </cell>
          <cell r="J1088" t="str">
            <v>USA</v>
          </cell>
          <cell r="K1088" t="str">
            <v>North America &amp; Carribean</v>
          </cell>
          <cell r="L1088" t="str">
            <v>AMER</v>
          </cell>
          <cell r="M1088">
            <v>39534</v>
          </cell>
          <cell r="N1088" t="str">
            <v>Completed</v>
          </cell>
          <cell r="O1088" t="str">
            <v>Technology Developer</v>
          </cell>
          <cell r="P1088">
            <v>28.5</v>
          </cell>
          <cell r="Q1088">
            <v>0</v>
          </cell>
        </row>
        <row r="1089">
          <cell r="A1089" t="str">
            <v>MA</v>
          </cell>
          <cell r="B1089">
            <v>1171</v>
          </cell>
          <cell r="C1089">
            <v>1</v>
          </cell>
          <cell r="D1089">
            <v>19410</v>
          </cell>
          <cell r="E1089" t="str">
            <v>Energy East Corporation</v>
          </cell>
          <cell r="F1089" t="str">
            <v>Partially new energy</v>
          </cell>
          <cell r="G1089" t="str">
            <v>Efficiency: Supply Side</v>
          </cell>
          <cell r="H1089" t="str">
            <v>Maine</v>
          </cell>
          <cell r="I1089" t="str">
            <v>United States</v>
          </cell>
          <cell r="J1089" t="str">
            <v>USA</v>
          </cell>
          <cell r="K1089" t="str">
            <v>North America &amp; Carribean</v>
          </cell>
          <cell r="L1089" t="str">
            <v>AMER</v>
          </cell>
          <cell r="M1089">
            <v>39258.695833333331</v>
          </cell>
          <cell r="N1089" t="str">
            <v>Announced/filed</v>
          </cell>
          <cell r="O1089" t="str">
            <v>Power Generator</v>
          </cell>
          <cell r="P1089">
            <v>8600</v>
          </cell>
          <cell r="Q1089">
            <v>0</v>
          </cell>
        </row>
        <row r="1090">
          <cell r="A1090" t="str">
            <v>MA</v>
          </cell>
          <cell r="B1090">
            <v>1235</v>
          </cell>
          <cell r="C1090">
            <v>2</v>
          </cell>
          <cell r="D1090">
            <v>18723</v>
          </cell>
          <cell r="E1090" t="str">
            <v>China Power New Energy Development Company Ltd (formerly Oriental Investment Corporation Ltd)</v>
          </cell>
          <cell r="F1090" t="str">
            <v>Partially new energy</v>
          </cell>
          <cell r="G1090" t="str">
            <v>Biomass &amp; Waste</v>
          </cell>
          <cell r="I1090" t="str">
            <v>Hong Kong</v>
          </cell>
          <cell r="J1090" t="str">
            <v>HKG</v>
          </cell>
          <cell r="K1090" t="str">
            <v>Asia</v>
          </cell>
          <cell r="L1090" t="str">
            <v>ASOC</v>
          </cell>
          <cell r="M1090">
            <v>39308.491666666669</v>
          </cell>
          <cell r="N1090" t="str">
            <v>Announced/filed</v>
          </cell>
          <cell r="P1090">
            <v>135</v>
          </cell>
        </row>
        <row r="1091">
          <cell r="A1091" t="str">
            <v>MA</v>
          </cell>
          <cell r="B1091">
            <v>1358</v>
          </cell>
          <cell r="C1091">
            <v>1</v>
          </cell>
          <cell r="D1091">
            <v>21323</v>
          </cell>
          <cell r="E1091" t="str">
            <v>Tokki Corporation</v>
          </cell>
          <cell r="F1091" t="str">
            <v>New energy</v>
          </cell>
          <cell r="G1091" t="str">
            <v>Solar</v>
          </cell>
          <cell r="H1091" t="str">
            <v>Tokyo</v>
          </cell>
          <cell r="I1091" t="str">
            <v>Japan</v>
          </cell>
          <cell r="J1091" t="str">
            <v>JPN</v>
          </cell>
          <cell r="K1091" t="str">
            <v>Asia</v>
          </cell>
          <cell r="L1091" t="str">
            <v>ASOC</v>
          </cell>
          <cell r="M1091">
            <v>39399.42083333333</v>
          </cell>
          <cell r="N1091" t="str">
            <v>Announced/filed</v>
          </cell>
          <cell r="O1091" t="str">
            <v>Equipment Manufacturer</v>
          </cell>
          <cell r="P1091">
            <v>65</v>
          </cell>
          <cell r="Q1091">
            <v>0</v>
          </cell>
        </row>
        <row r="1092">
          <cell r="A1092" t="str">
            <v>MA</v>
          </cell>
          <cell r="B1092">
            <v>1391</v>
          </cell>
          <cell r="C1092">
            <v>1</v>
          </cell>
          <cell r="D1092">
            <v>21835</v>
          </cell>
          <cell r="E1092" t="str">
            <v>ENRO AG</v>
          </cell>
          <cell r="F1092" t="str">
            <v>Partially new energy</v>
          </cell>
          <cell r="G1092" t="str">
            <v>Biomass &amp; Waste</v>
          </cell>
          <cell r="I1092" t="str">
            <v>Germany</v>
          </cell>
          <cell r="J1092" t="str">
            <v>DEU</v>
          </cell>
          <cell r="K1092" t="str">
            <v>EU Europe</v>
          </cell>
          <cell r="L1092" t="str">
            <v>EMEA</v>
          </cell>
          <cell r="M1092">
            <v>39421.688194444447</v>
          </cell>
          <cell r="N1092" t="str">
            <v>Completed</v>
          </cell>
          <cell r="O1092" t="str">
            <v>Developer</v>
          </cell>
          <cell r="P1092">
            <v>20.5</v>
          </cell>
          <cell r="Q1092">
            <v>0</v>
          </cell>
        </row>
        <row r="1093">
          <cell r="A1093" t="str">
            <v>MA</v>
          </cell>
          <cell r="B1093">
            <v>1412</v>
          </cell>
          <cell r="C1093">
            <v>1</v>
          </cell>
          <cell r="D1093">
            <v>377</v>
          </cell>
          <cell r="E1093" t="str">
            <v>Impax Group Plc</v>
          </cell>
          <cell r="F1093" t="str">
            <v>Partially new energy</v>
          </cell>
          <cell r="G1093" t="str">
            <v>General Financial &amp; Legal Services</v>
          </cell>
          <cell r="I1093" t="str">
            <v>United Kingdom</v>
          </cell>
          <cell r="J1093" t="str">
            <v>GBR</v>
          </cell>
          <cell r="K1093" t="str">
            <v>EU Europe</v>
          </cell>
          <cell r="L1093" t="str">
            <v>EMEA</v>
          </cell>
          <cell r="M1093">
            <v>39435.624305555553</v>
          </cell>
          <cell r="N1093" t="str">
            <v>Completed</v>
          </cell>
          <cell r="O1093" t="str">
            <v>Service Company</v>
          </cell>
          <cell r="P1093">
            <v>22</v>
          </cell>
          <cell r="Q1093">
            <v>0</v>
          </cell>
        </row>
        <row r="1094">
          <cell r="A1094" t="str">
            <v>MA</v>
          </cell>
          <cell r="B1094">
            <v>1425</v>
          </cell>
          <cell r="C1094">
            <v>1</v>
          </cell>
          <cell r="D1094">
            <v>19223</v>
          </cell>
          <cell r="E1094" t="str">
            <v>Genesis Energy Investment Public Limited Company (Genesis Solar, formerly Novotrade Befektetesi NyRt</v>
          </cell>
          <cell r="F1094" t="str">
            <v>New energy</v>
          </cell>
          <cell r="G1094" t="str">
            <v>Solar</v>
          </cell>
          <cell r="I1094" t="str">
            <v>Hungary</v>
          </cell>
          <cell r="J1094" t="str">
            <v>HUN</v>
          </cell>
          <cell r="K1094" t="str">
            <v>EU Europe</v>
          </cell>
          <cell r="L1094" t="str">
            <v>EMEA</v>
          </cell>
          <cell r="M1094">
            <v>39436.582638888889</v>
          </cell>
          <cell r="N1094" t="str">
            <v>Completed</v>
          </cell>
          <cell r="O1094" t="str">
            <v>Equipment Manufacturer</v>
          </cell>
          <cell r="P1094">
            <v>12.4</v>
          </cell>
          <cell r="Q1094">
            <v>0</v>
          </cell>
        </row>
        <row r="1095">
          <cell r="A1095" t="str">
            <v>MA</v>
          </cell>
          <cell r="B1095">
            <v>1476</v>
          </cell>
          <cell r="C1095">
            <v>1</v>
          </cell>
          <cell r="D1095">
            <v>22705</v>
          </cell>
          <cell r="E1095" t="str">
            <v>Intech Machines Co Ltd</v>
          </cell>
          <cell r="F1095" t="str">
            <v>Partially new energy</v>
          </cell>
          <cell r="G1095" t="str">
            <v>Solar</v>
          </cell>
          <cell r="I1095" t="str">
            <v>Taiwan</v>
          </cell>
          <cell r="J1095" t="str">
            <v>TWN</v>
          </cell>
          <cell r="K1095" t="str">
            <v>Asia</v>
          </cell>
          <cell r="L1095" t="str">
            <v>ASOC</v>
          </cell>
          <cell r="M1095">
            <v>39482.490972222222</v>
          </cell>
          <cell r="N1095" t="str">
            <v>Announced/filed</v>
          </cell>
          <cell r="O1095" t="str">
            <v>Equipment Manufacturer</v>
          </cell>
          <cell r="P1095">
            <v>38</v>
          </cell>
          <cell r="Q1095">
            <v>0</v>
          </cell>
        </row>
        <row r="1096">
          <cell r="A1096" t="str">
            <v>MA</v>
          </cell>
          <cell r="B1096">
            <v>1483</v>
          </cell>
          <cell r="C1096">
            <v>1</v>
          </cell>
          <cell r="D1096">
            <v>5195</v>
          </cell>
          <cell r="E1096" t="str">
            <v>Compact Power Ltd</v>
          </cell>
          <cell r="F1096" t="str">
            <v>New energy</v>
          </cell>
          <cell r="G1096" t="str">
            <v>Biomass &amp; Waste</v>
          </cell>
          <cell r="H1096" t="str">
            <v>England</v>
          </cell>
          <cell r="I1096" t="str">
            <v>United Kingdom</v>
          </cell>
          <cell r="J1096" t="str">
            <v>GBR</v>
          </cell>
          <cell r="K1096" t="str">
            <v>EU Europe</v>
          </cell>
          <cell r="L1096" t="str">
            <v>EMEA</v>
          </cell>
          <cell r="M1096">
            <v>39486.707638888889</v>
          </cell>
          <cell r="N1096" t="str">
            <v>Completed</v>
          </cell>
          <cell r="O1096" t="str">
            <v>Developer</v>
          </cell>
          <cell r="P1096">
            <v>0</v>
          </cell>
          <cell r="Q1096">
            <v>0</v>
          </cell>
        </row>
        <row r="1097">
          <cell r="A1097" t="str">
            <v>MA</v>
          </cell>
          <cell r="B1097">
            <v>1488</v>
          </cell>
          <cell r="C1097">
            <v>1</v>
          </cell>
          <cell r="D1097">
            <v>22680</v>
          </cell>
          <cell r="E1097" t="str">
            <v>Porr AG</v>
          </cell>
          <cell r="F1097" t="str">
            <v>Non-core</v>
          </cell>
          <cell r="G1097" t="str">
            <v>Biomass &amp; Waste</v>
          </cell>
          <cell r="I1097" t="str">
            <v>Austria</v>
          </cell>
          <cell r="J1097" t="str">
            <v>AUT</v>
          </cell>
          <cell r="K1097" t="str">
            <v>EU Europe</v>
          </cell>
          <cell r="L1097" t="str">
            <v>EMEA</v>
          </cell>
          <cell r="M1097">
            <v>39483.711805555555</v>
          </cell>
          <cell r="N1097" t="str">
            <v>Completed</v>
          </cell>
          <cell r="O1097" t="str">
            <v>Developer</v>
          </cell>
          <cell r="P1097">
            <v>11</v>
          </cell>
          <cell r="Q1097">
            <v>0</v>
          </cell>
        </row>
        <row r="1098">
          <cell r="A1098" t="str">
            <v>MA</v>
          </cell>
          <cell r="B1098">
            <v>1502</v>
          </cell>
          <cell r="C1098">
            <v>1</v>
          </cell>
          <cell r="D1098">
            <v>18383</v>
          </cell>
          <cell r="E1098" t="str">
            <v>ICOS Vision Systems NV</v>
          </cell>
          <cell r="F1098" t="str">
            <v>Partially new energy</v>
          </cell>
          <cell r="G1098" t="str">
            <v>Solar</v>
          </cell>
          <cell r="I1098" t="str">
            <v>Belgium</v>
          </cell>
          <cell r="J1098" t="str">
            <v>BEL</v>
          </cell>
          <cell r="K1098" t="str">
            <v>EU Europe</v>
          </cell>
          <cell r="L1098" t="str">
            <v>EMEA</v>
          </cell>
          <cell r="M1098">
            <v>39499.635416666664</v>
          </cell>
          <cell r="N1098" t="str">
            <v>Announced/filed</v>
          </cell>
          <cell r="O1098" t="str">
            <v>Technology Developer</v>
          </cell>
          <cell r="P1098">
            <v>465.8</v>
          </cell>
          <cell r="Q1098">
            <v>0</v>
          </cell>
        </row>
        <row r="1099">
          <cell r="A1099" t="str">
            <v>MA</v>
          </cell>
          <cell r="B1099">
            <v>1519</v>
          </cell>
          <cell r="C1099">
            <v>1</v>
          </cell>
          <cell r="D1099">
            <v>23053</v>
          </cell>
          <cell r="E1099" t="str">
            <v>JIC Technology Company Limited</v>
          </cell>
          <cell r="F1099" t="str">
            <v>Non-core</v>
          </cell>
          <cell r="G1099" t="str">
            <v>General Financial &amp; Legal Services</v>
          </cell>
          <cell r="I1099" t="str">
            <v>Hong Kong</v>
          </cell>
          <cell r="J1099" t="str">
            <v>HKG</v>
          </cell>
          <cell r="K1099" t="str">
            <v>Asia</v>
          </cell>
          <cell r="L1099" t="str">
            <v>ASOC</v>
          </cell>
          <cell r="M1099">
            <v>39512.423611111109</v>
          </cell>
          <cell r="N1099" t="str">
            <v>Announced/filed</v>
          </cell>
          <cell r="O1099" t="str">
            <v>Equipment Manufacturer</v>
          </cell>
          <cell r="P1099">
            <v>51.1</v>
          </cell>
          <cell r="Q1099">
            <v>0</v>
          </cell>
        </row>
        <row r="1100">
          <cell r="A1100" t="str">
            <v>MA</v>
          </cell>
          <cell r="B1100">
            <v>1537</v>
          </cell>
          <cell r="C1100">
            <v>1</v>
          </cell>
          <cell r="D1100">
            <v>581</v>
          </cell>
          <cell r="E1100" t="str">
            <v>Gamesa (formerly Grupo Auxiliar Metalurgico SA)</v>
          </cell>
          <cell r="F1100" t="str">
            <v>New energy</v>
          </cell>
          <cell r="G1100" t="str">
            <v>Wind</v>
          </cell>
          <cell r="I1100" t="str">
            <v>Spain</v>
          </cell>
          <cell r="J1100" t="str">
            <v>ESP</v>
          </cell>
          <cell r="K1100" t="str">
            <v>EU Europe</v>
          </cell>
          <cell r="L1100" t="str">
            <v>EMEA</v>
          </cell>
          <cell r="M1100">
            <v>39514.375</v>
          </cell>
          <cell r="N1100" t="str">
            <v>Completed</v>
          </cell>
          <cell r="O1100" t="str">
            <v>Technology Developer</v>
          </cell>
          <cell r="P1100">
            <v>493</v>
          </cell>
          <cell r="Q1100">
            <v>0</v>
          </cell>
        </row>
        <row r="1101">
          <cell r="A1101" t="str">
            <v>MA</v>
          </cell>
          <cell r="B1101">
            <v>1529</v>
          </cell>
          <cell r="C1101">
            <v>1</v>
          </cell>
          <cell r="D1101">
            <v>675</v>
          </cell>
          <cell r="E1101" t="str">
            <v>Novera Energy Plc (former Primergy)</v>
          </cell>
          <cell r="F1101" t="str">
            <v>New energy</v>
          </cell>
          <cell r="G1101" t="str">
            <v>Biomass &amp; Waste</v>
          </cell>
          <cell r="I1101" t="str">
            <v>United Kingdom</v>
          </cell>
          <cell r="J1101" t="str">
            <v>GBR</v>
          </cell>
          <cell r="K1101" t="str">
            <v>EU Europe</v>
          </cell>
          <cell r="L1101" t="str">
            <v>EMEA</v>
          </cell>
          <cell r="M1101">
            <v>39527.470833333333</v>
          </cell>
          <cell r="N1101" t="str">
            <v>Completed</v>
          </cell>
          <cell r="O1101" t="str">
            <v>Developer</v>
          </cell>
          <cell r="P1101">
            <v>62.9</v>
          </cell>
          <cell r="Q1101">
            <v>0</v>
          </cell>
        </row>
        <row r="1102">
          <cell r="A1102" t="str">
            <v>MA</v>
          </cell>
          <cell r="B1102">
            <v>1533</v>
          </cell>
          <cell r="C1102">
            <v>1</v>
          </cell>
          <cell r="D1102">
            <v>18127</v>
          </cell>
          <cell r="E1102" t="str">
            <v>Air Energy SA</v>
          </cell>
          <cell r="F1102" t="str">
            <v>New energy</v>
          </cell>
          <cell r="G1102" t="str">
            <v>Wind</v>
          </cell>
          <cell r="I1102" t="str">
            <v>Belgium</v>
          </cell>
          <cell r="J1102" t="str">
            <v>BEL</v>
          </cell>
          <cell r="K1102" t="str">
            <v>EU Europe</v>
          </cell>
          <cell r="L1102" t="str">
            <v>EMEA</v>
          </cell>
          <cell r="M1102">
            <v>39534.493750000001</v>
          </cell>
          <cell r="N1102" t="str">
            <v>Completed</v>
          </cell>
          <cell r="O1102" t="str">
            <v>Developer</v>
          </cell>
          <cell r="P1102">
            <v>171.1</v>
          </cell>
          <cell r="Q1102">
            <v>0</v>
          </cell>
        </row>
        <row r="1103">
          <cell r="A1103" t="str">
            <v>MA</v>
          </cell>
          <cell r="B1103">
            <v>1540</v>
          </cell>
          <cell r="D1103">
            <v>3235</v>
          </cell>
          <cell r="E1103" t="str">
            <v>Western Wind Energy Corp</v>
          </cell>
          <cell r="F1103" t="str">
            <v>New energy</v>
          </cell>
          <cell r="G1103" t="str">
            <v>Wind</v>
          </cell>
          <cell r="H1103" t="str">
            <v>British Columbia</v>
          </cell>
          <cell r="I1103" t="str">
            <v>Canada</v>
          </cell>
          <cell r="J1103" t="str">
            <v>CAN</v>
          </cell>
          <cell r="K1103" t="str">
            <v>North America &amp; Carribean</v>
          </cell>
          <cell r="L1103" t="str">
            <v>AMER</v>
          </cell>
          <cell r="M1103">
            <v>39541.650694444441</v>
          </cell>
          <cell r="N1103" t="str">
            <v>Completed</v>
          </cell>
          <cell r="O1103" t="str">
            <v>Developer</v>
          </cell>
          <cell r="P1103">
            <v>12.9</v>
          </cell>
          <cell r="Q1103">
            <v>0</v>
          </cell>
        </row>
        <row r="1104">
          <cell r="A1104" t="str">
            <v>VC</v>
          </cell>
          <cell r="B1104">
            <v>4</v>
          </cell>
          <cell r="C1104">
            <v>6</v>
          </cell>
          <cell r="D1104">
            <v>150</v>
          </cell>
          <cell r="E1104" t="str">
            <v>Solicore Inc</v>
          </cell>
          <cell r="F1104" t="str">
            <v>New energy</v>
          </cell>
          <cell r="G1104" t="str">
            <v>Power Storage</v>
          </cell>
          <cell r="H1104" t="str">
            <v>Florida</v>
          </cell>
          <cell r="I1104" t="str">
            <v>United States</v>
          </cell>
          <cell r="J1104" t="str">
            <v>USA</v>
          </cell>
          <cell r="K1104" t="str">
            <v>North America &amp; Carribean</v>
          </cell>
          <cell r="L1104" t="str">
            <v>AMER</v>
          </cell>
          <cell r="M1104">
            <v>37896</v>
          </cell>
          <cell r="N1104" t="str">
            <v>Completed</v>
          </cell>
          <cell r="O1104" t="str">
            <v>VC - Series B / Second round</v>
          </cell>
          <cell r="P1104">
            <v>15</v>
          </cell>
          <cell r="Q1104">
            <v>0</v>
          </cell>
        </row>
        <row r="1105">
          <cell r="A1105" t="str">
            <v>VC</v>
          </cell>
          <cell r="B1105">
            <v>6</v>
          </cell>
          <cell r="C1105">
            <v>3</v>
          </cell>
          <cell r="D1105">
            <v>150</v>
          </cell>
          <cell r="E1105" t="str">
            <v>Solicore Inc</v>
          </cell>
          <cell r="F1105" t="str">
            <v>New energy</v>
          </cell>
          <cell r="G1105" t="str">
            <v>Power Storage</v>
          </cell>
          <cell r="H1105" t="str">
            <v>Florida</v>
          </cell>
          <cell r="I1105" t="str">
            <v>United States</v>
          </cell>
          <cell r="J1105" t="str">
            <v>USA</v>
          </cell>
          <cell r="K1105" t="str">
            <v>North America &amp; Carribean</v>
          </cell>
          <cell r="L1105" t="str">
            <v>AMER</v>
          </cell>
          <cell r="M1105">
            <v>37316</v>
          </cell>
          <cell r="N1105" t="str">
            <v>Completed</v>
          </cell>
          <cell r="O1105" t="str">
            <v>VC - Series A / First round</v>
          </cell>
          <cell r="P1105">
            <v>7</v>
          </cell>
        </row>
        <row r="1106">
          <cell r="A1106" t="str">
            <v>VC</v>
          </cell>
          <cell r="B1106">
            <v>7</v>
          </cell>
          <cell r="C1106">
            <v>2</v>
          </cell>
          <cell r="D1106">
            <v>41</v>
          </cell>
          <cell r="E1106" t="str">
            <v>CMR Fuel Cells Ltd</v>
          </cell>
          <cell r="F1106" t="str">
            <v>New energy</v>
          </cell>
          <cell r="G1106" t="str">
            <v>Fuel Cells</v>
          </cell>
          <cell r="I1106" t="str">
            <v>United Kingdom</v>
          </cell>
          <cell r="J1106" t="str">
            <v>GBR</v>
          </cell>
          <cell r="K1106" t="str">
            <v>EU Europe</v>
          </cell>
          <cell r="L1106" t="str">
            <v>EMEA</v>
          </cell>
          <cell r="M1106">
            <v>38005</v>
          </cell>
          <cell r="N1106" t="str">
            <v>Completed</v>
          </cell>
          <cell r="O1106" t="str">
            <v>VC - Series A / First round</v>
          </cell>
          <cell r="P1106">
            <v>0.53500000000000003</v>
          </cell>
        </row>
        <row r="1107">
          <cell r="A1107" t="str">
            <v>VC</v>
          </cell>
          <cell r="B1107">
            <v>8</v>
          </cell>
          <cell r="C1107">
            <v>9</v>
          </cell>
          <cell r="D1107">
            <v>325</v>
          </cell>
          <cell r="E1107" t="str">
            <v>Metallic Power Inc</v>
          </cell>
          <cell r="F1107" t="str">
            <v>New energy</v>
          </cell>
          <cell r="G1107" t="str">
            <v>Fuel Cells</v>
          </cell>
          <cell r="H1107" t="str">
            <v>California</v>
          </cell>
          <cell r="I1107" t="str">
            <v>United States</v>
          </cell>
          <cell r="J1107" t="str">
            <v>USA</v>
          </cell>
          <cell r="K1107" t="str">
            <v>North America &amp; Carribean</v>
          </cell>
          <cell r="L1107" t="str">
            <v>AMER</v>
          </cell>
          <cell r="M1107">
            <v>37769</v>
          </cell>
          <cell r="N1107" t="str">
            <v>Completed</v>
          </cell>
          <cell r="O1107" t="str">
            <v>VC - Series D / Fourth round</v>
          </cell>
          <cell r="P1107">
            <v>13.5</v>
          </cell>
        </row>
        <row r="1108">
          <cell r="A1108" t="str">
            <v>VC</v>
          </cell>
          <cell r="B1108">
            <v>9</v>
          </cell>
          <cell r="C1108">
            <v>8</v>
          </cell>
          <cell r="D1108">
            <v>325</v>
          </cell>
          <cell r="E1108" t="str">
            <v>Metallic Power Inc</v>
          </cell>
          <cell r="F1108" t="str">
            <v>New energy</v>
          </cell>
          <cell r="G1108" t="str">
            <v>Fuel Cells</v>
          </cell>
          <cell r="H1108" t="str">
            <v>California</v>
          </cell>
          <cell r="I1108" t="str">
            <v>United States</v>
          </cell>
          <cell r="J1108" t="str">
            <v>USA</v>
          </cell>
          <cell r="K1108" t="str">
            <v>North America &amp; Carribean</v>
          </cell>
          <cell r="L1108" t="str">
            <v>AMER</v>
          </cell>
          <cell r="M1108">
            <v>36829</v>
          </cell>
          <cell r="N1108" t="str">
            <v>Completed</v>
          </cell>
          <cell r="O1108" t="str">
            <v>VC - Series C / Third round</v>
          </cell>
          <cell r="P1108">
            <v>18</v>
          </cell>
        </row>
        <row r="1109">
          <cell r="A1109" t="str">
            <v>VC</v>
          </cell>
          <cell r="B1109">
            <v>10</v>
          </cell>
          <cell r="C1109">
            <v>7</v>
          </cell>
          <cell r="D1109">
            <v>397</v>
          </cell>
          <cell r="E1109" t="str">
            <v>Enginion AG (insolvent )</v>
          </cell>
          <cell r="F1109" t="str">
            <v>New energy</v>
          </cell>
          <cell r="G1109" t="str">
            <v>Efficiency: Supply Side</v>
          </cell>
          <cell r="H1109" t="str">
            <v>Berlin</v>
          </cell>
          <cell r="I1109" t="str">
            <v>Germany</v>
          </cell>
          <cell r="J1109" t="str">
            <v>DEU</v>
          </cell>
          <cell r="K1109" t="str">
            <v>EU Europe</v>
          </cell>
          <cell r="L1109" t="str">
            <v>EMEA</v>
          </cell>
          <cell r="M1109">
            <v>37775</v>
          </cell>
          <cell r="N1109" t="str">
            <v>Completed</v>
          </cell>
          <cell r="O1109" t="str">
            <v>VC - Series B / Second round</v>
          </cell>
          <cell r="P1109">
            <v>11.5</v>
          </cell>
        </row>
        <row r="1110">
          <cell r="A1110" t="str">
            <v>VC</v>
          </cell>
          <cell r="B1110">
            <v>11</v>
          </cell>
          <cell r="C1110">
            <v>5</v>
          </cell>
          <cell r="D1110">
            <v>190</v>
          </cell>
          <cell r="E1110" t="str">
            <v>Angstrom Power Inc</v>
          </cell>
          <cell r="F1110" t="str">
            <v>New energy</v>
          </cell>
          <cell r="G1110" t="str">
            <v>Fuel Cells</v>
          </cell>
          <cell r="H1110" t="str">
            <v>British Columbia</v>
          </cell>
          <cell r="I1110" t="str">
            <v>Canada</v>
          </cell>
          <cell r="J1110" t="str">
            <v>CAN</v>
          </cell>
          <cell r="K1110" t="str">
            <v>North America &amp; Carribean</v>
          </cell>
          <cell r="L1110" t="str">
            <v>AMER</v>
          </cell>
          <cell r="M1110">
            <v>37377</v>
          </cell>
          <cell r="N1110" t="str">
            <v>Completed</v>
          </cell>
          <cell r="O1110" t="str">
            <v>VC - Series A / First round</v>
          </cell>
          <cell r="P1110">
            <v>2.85</v>
          </cell>
        </row>
        <row r="1111">
          <cell r="A1111" t="str">
            <v>VC</v>
          </cell>
          <cell r="B1111">
            <v>13</v>
          </cell>
          <cell r="C1111">
            <v>2</v>
          </cell>
          <cell r="D1111">
            <v>404</v>
          </cell>
          <cell r="E1111" t="str">
            <v>Bowman Power Group Ltd (BPG)</v>
          </cell>
          <cell r="F1111" t="str">
            <v>New energy</v>
          </cell>
          <cell r="G1111" t="str">
            <v>Efficiency: Supply Side</v>
          </cell>
          <cell r="I1111" t="str">
            <v>United Kingdom</v>
          </cell>
          <cell r="J1111" t="str">
            <v>GBR</v>
          </cell>
          <cell r="K1111" t="str">
            <v>EU Europe</v>
          </cell>
          <cell r="L1111" t="str">
            <v>EMEA</v>
          </cell>
          <cell r="M1111">
            <v>37072</v>
          </cell>
          <cell r="N1111" t="str">
            <v>Completed</v>
          </cell>
          <cell r="O1111" t="str">
            <v>VC - Series A / First round</v>
          </cell>
          <cell r="P1111">
            <v>20.448</v>
          </cell>
        </row>
        <row r="1112">
          <cell r="A1112" t="str">
            <v>VC</v>
          </cell>
          <cell r="B1112">
            <v>14</v>
          </cell>
          <cell r="C1112">
            <v>6</v>
          </cell>
          <cell r="D1112">
            <v>340</v>
          </cell>
          <cell r="E1112" t="str">
            <v>H2Gen Innovations Inc</v>
          </cell>
          <cell r="F1112" t="str">
            <v>New energy</v>
          </cell>
          <cell r="G1112" t="str">
            <v>Hydrogen</v>
          </cell>
          <cell r="H1112" t="str">
            <v>Virginia</v>
          </cell>
          <cell r="I1112" t="str">
            <v>United States</v>
          </cell>
          <cell r="J1112" t="str">
            <v>USA</v>
          </cell>
          <cell r="K1112" t="str">
            <v>North America &amp; Carribean</v>
          </cell>
          <cell r="L1112" t="str">
            <v>AMER</v>
          </cell>
          <cell r="M1112">
            <v>37165</v>
          </cell>
          <cell r="N1112" t="str">
            <v>Completed</v>
          </cell>
          <cell r="O1112" t="str">
            <v>VC - Series A / First round</v>
          </cell>
          <cell r="P1112">
            <v>4.7</v>
          </cell>
        </row>
        <row r="1113">
          <cell r="A1113" t="str">
            <v>VC</v>
          </cell>
          <cell r="B1113">
            <v>15</v>
          </cell>
          <cell r="C1113">
            <v>3</v>
          </cell>
          <cell r="D1113">
            <v>71</v>
          </cell>
          <cell r="E1113" t="str">
            <v>PowerZyme Inc (voluntarily liquidated)</v>
          </cell>
          <cell r="F1113" t="str">
            <v>New energy</v>
          </cell>
          <cell r="G1113" t="str">
            <v>Fuel Cells</v>
          </cell>
          <cell r="H1113" t="str">
            <v>New Jersey</v>
          </cell>
          <cell r="I1113" t="str">
            <v>United States</v>
          </cell>
          <cell r="J1113" t="str">
            <v>USA</v>
          </cell>
          <cell r="K1113" t="str">
            <v>North America &amp; Carribean</v>
          </cell>
          <cell r="L1113" t="str">
            <v>AMER</v>
          </cell>
          <cell r="M1113">
            <v>37118</v>
          </cell>
          <cell r="N1113" t="str">
            <v>Completed</v>
          </cell>
          <cell r="O1113" t="str">
            <v>VC - Series B / Second round</v>
          </cell>
          <cell r="P1113">
            <v>5.4</v>
          </cell>
        </row>
        <row r="1114">
          <cell r="A1114" t="str">
            <v>VC</v>
          </cell>
          <cell r="B1114">
            <v>19</v>
          </cell>
          <cell r="C1114">
            <v>6</v>
          </cell>
          <cell r="D1114">
            <v>620</v>
          </cell>
          <cell r="E1114" t="str">
            <v>Comverge Inc</v>
          </cell>
          <cell r="F1114" t="str">
            <v>New energy</v>
          </cell>
          <cell r="G1114" t="str">
            <v>Efficiency: Demand Side</v>
          </cell>
          <cell r="H1114" t="str">
            <v>New Jersey</v>
          </cell>
          <cell r="I1114" t="str">
            <v>United States</v>
          </cell>
          <cell r="J1114" t="str">
            <v>USA</v>
          </cell>
          <cell r="K1114" t="str">
            <v>North America &amp; Carribean</v>
          </cell>
          <cell r="L1114" t="str">
            <v>AMER</v>
          </cell>
          <cell r="M1114">
            <v>37720</v>
          </cell>
          <cell r="N1114" t="str">
            <v>Completed</v>
          </cell>
          <cell r="O1114" t="str">
            <v>VC - Series A / First round</v>
          </cell>
          <cell r="P1114">
            <v>13</v>
          </cell>
        </row>
        <row r="1115">
          <cell r="A1115" t="str">
            <v>VC</v>
          </cell>
          <cell r="B1115">
            <v>20</v>
          </cell>
          <cell r="C1115">
            <v>7</v>
          </cell>
          <cell r="D1115">
            <v>623</v>
          </cell>
          <cell r="E1115" t="str">
            <v>Clean Air Power Ltd</v>
          </cell>
          <cell r="F1115" t="str">
            <v>New energy</v>
          </cell>
          <cell r="G1115" t="str">
            <v>Efficiency: Demand Side</v>
          </cell>
          <cell r="I1115" t="str">
            <v>United Kingdom</v>
          </cell>
          <cell r="J1115" t="str">
            <v>GBR</v>
          </cell>
          <cell r="K1115" t="str">
            <v>EU Europe</v>
          </cell>
          <cell r="L1115" t="str">
            <v>EMEA</v>
          </cell>
          <cell r="M1115">
            <v>37692</v>
          </cell>
          <cell r="N1115" t="str">
            <v>Completed</v>
          </cell>
          <cell r="O1115" t="str">
            <v>VC - Series B / Second round</v>
          </cell>
          <cell r="P1115">
            <v>11.6</v>
          </cell>
        </row>
        <row r="1116">
          <cell r="A1116" t="str">
            <v>VC</v>
          </cell>
          <cell r="B1116">
            <v>22</v>
          </cell>
          <cell r="C1116">
            <v>1</v>
          </cell>
          <cell r="D1116">
            <v>876</v>
          </cell>
          <cell r="E1116" t="str">
            <v>ReliOn Inc (formerly Avista Labs)</v>
          </cell>
          <cell r="F1116" t="str">
            <v>New energy</v>
          </cell>
          <cell r="G1116" t="str">
            <v>Fuel Cells</v>
          </cell>
          <cell r="H1116" t="str">
            <v>Washington State</v>
          </cell>
          <cell r="I1116" t="str">
            <v>United States</v>
          </cell>
          <cell r="J1116" t="str">
            <v>USA</v>
          </cell>
          <cell r="K1116" t="str">
            <v>North America &amp; Carribean</v>
          </cell>
          <cell r="L1116" t="str">
            <v>AMER</v>
          </cell>
          <cell r="M1116">
            <v>37881</v>
          </cell>
          <cell r="N1116" t="str">
            <v>Completed</v>
          </cell>
          <cell r="O1116" t="str">
            <v>VC - Series A / First round</v>
          </cell>
          <cell r="P1116">
            <v>5</v>
          </cell>
        </row>
        <row r="1117">
          <cell r="A1117" t="str">
            <v>VC</v>
          </cell>
          <cell r="B1117">
            <v>23</v>
          </cell>
          <cell r="C1117">
            <v>1</v>
          </cell>
          <cell r="D1117">
            <v>490</v>
          </cell>
          <cell r="E1117" t="str">
            <v>Reva Electric Car Co</v>
          </cell>
          <cell r="F1117" t="str">
            <v>New energy</v>
          </cell>
          <cell r="G1117" t="str">
            <v>Efficiency: Demand Side</v>
          </cell>
          <cell r="H1117" t="str">
            <v>Karnataka State</v>
          </cell>
          <cell r="I1117" t="str">
            <v>India</v>
          </cell>
          <cell r="J1117" t="str">
            <v>IND</v>
          </cell>
          <cell r="K1117" t="str">
            <v>Asia</v>
          </cell>
          <cell r="L1117" t="str">
            <v>ASOC</v>
          </cell>
          <cell r="M1117">
            <v>37955</v>
          </cell>
          <cell r="N1117" t="str">
            <v>Completed</v>
          </cell>
          <cell r="O1117" t="str">
            <v>VC - Further / Pre-IPO round</v>
          </cell>
          <cell r="P1117">
            <v>15.3</v>
          </cell>
        </row>
        <row r="1118">
          <cell r="A1118" t="str">
            <v>VC</v>
          </cell>
          <cell r="B1118">
            <v>24</v>
          </cell>
          <cell r="C1118">
            <v>5</v>
          </cell>
          <cell r="D1118">
            <v>383</v>
          </cell>
          <cell r="E1118" t="str">
            <v>Nanosolar Inc</v>
          </cell>
          <cell r="F1118" t="str">
            <v>New energy</v>
          </cell>
          <cell r="G1118" t="str">
            <v>Solar</v>
          </cell>
          <cell r="H1118" t="str">
            <v>California</v>
          </cell>
          <cell r="I1118" t="str">
            <v>United States</v>
          </cell>
          <cell r="J1118" t="str">
            <v>USA</v>
          </cell>
          <cell r="K1118" t="str">
            <v>North America &amp; Carribean</v>
          </cell>
          <cell r="L1118" t="str">
            <v>AMER</v>
          </cell>
          <cell r="M1118">
            <v>37791</v>
          </cell>
          <cell r="N1118" t="str">
            <v>Completed</v>
          </cell>
          <cell r="O1118" t="str">
            <v>VC - Series A / First round</v>
          </cell>
          <cell r="P1118">
            <v>5</v>
          </cell>
        </row>
        <row r="1119">
          <cell r="A1119" t="str">
            <v>VC</v>
          </cell>
          <cell r="B1119">
            <v>26</v>
          </cell>
          <cell r="C1119">
            <v>4</v>
          </cell>
          <cell r="D1119">
            <v>117</v>
          </cell>
          <cell r="E1119" t="str">
            <v>QuestAir Technologies Inc</v>
          </cell>
          <cell r="F1119" t="str">
            <v>New energy</v>
          </cell>
          <cell r="G1119" t="str">
            <v>Hydrogen</v>
          </cell>
          <cell r="H1119" t="str">
            <v>British Columbia</v>
          </cell>
          <cell r="I1119" t="str">
            <v>Canada</v>
          </cell>
          <cell r="J1119" t="str">
            <v>CAN</v>
          </cell>
          <cell r="K1119" t="str">
            <v>North America &amp; Carribean</v>
          </cell>
          <cell r="L1119" t="str">
            <v>AMER</v>
          </cell>
          <cell r="M1119">
            <v>36993</v>
          </cell>
          <cell r="N1119" t="str">
            <v>Completed</v>
          </cell>
          <cell r="O1119" t="str">
            <v>VC - Series D / Fourth round</v>
          </cell>
          <cell r="P1119">
            <v>13</v>
          </cell>
        </row>
        <row r="1120">
          <cell r="A1120" t="str">
            <v>VC</v>
          </cell>
          <cell r="B1120">
            <v>27</v>
          </cell>
          <cell r="C1120">
            <v>1</v>
          </cell>
          <cell r="D1120">
            <v>394</v>
          </cell>
          <cell r="E1120" t="str">
            <v>Alternative Green Energy Systems Inc (AGES Inc)</v>
          </cell>
          <cell r="F1120" t="str">
            <v>New energy</v>
          </cell>
          <cell r="G1120" t="str">
            <v>Biomass &amp; Waste</v>
          </cell>
          <cell r="H1120" t="str">
            <v>Quebec</v>
          </cell>
          <cell r="I1120" t="str">
            <v>Canada</v>
          </cell>
          <cell r="J1120" t="str">
            <v>CAN</v>
          </cell>
          <cell r="K1120" t="str">
            <v>North America &amp; Carribean</v>
          </cell>
          <cell r="L1120" t="str">
            <v>AMER</v>
          </cell>
          <cell r="M1120">
            <v>37316.083333333336</v>
          </cell>
          <cell r="N1120" t="str">
            <v>Completed</v>
          </cell>
          <cell r="O1120" t="str">
            <v>VC - Series A / First round</v>
          </cell>
          <cell r="P1120">
            <v>1</v>
          </cell>
        </row>
        <row r="1121">
          <cell r="A1121" t="str">
            <v>VC</v>
          </cell>
          <cell r="B1121">
            <v>28</v>
          </cell>
          <cell r="C1121">
            <v>4</v>
          </cell>
          <cell r="D1121">
            <v>656</v>
          </cell>
          <cell r="E1121" t="str">
            <v>Nanostellar Inc</v>
          </cell>
          <cell r="F1121" t="str">
            <v>New energy</v>
          </cell>
          <cell r="G1121" t="str">
            <v>Fuel Cells</v>
          </cell>
          <cell r="H1121" t="str">
            <v>California</v>
          </cell>
          <cell r="I1121" t="str">
            <v>United States</v>
          </cell>
          <cell r="J1121" t="str">
            <v>USA</v>
          </cell>
          <cell r="K1121" t="str">
            <v>North America &amp; Carribean</v>
          </cell>
          <cell r="L1121" t="str">
            <v>AMER</v>
          </cell>
          <cell r="M1121">
            <v>38162</v>
          </cell>
          <cell r="N1121" t="str">
            <v>Completed</v>
          </cell>
          <cell r="O1121" t="str">
            <v>VC - Series A / First round</v>
          </cell>
          <cell r="P1121">
            <v>3</v>
          </cell>
        </row>
        <row r="1122">
          <cell r="A1122" t="str">
            <v>VC</v>
          </cell>
          <cell r="B1122">
            <v>29</v>
          </cell>
          <cell r="C1122">
            <v>1</v>
          </cell>
          <cell r="D1122">
            <v>359</v>
          </cell>
          <cell r="E1122" t="str">
            <v>Konarka Technologies Inc</v>
          </cell>
          <cell r="F1122" t="str">
            <v>New energy</v>
          </cell>
          <cell r="G1122" t="str">
            <v>Solar</v>
          </cell>
          <cell r="H1122" t="str">
            <v>Massachusetts</v>
          </cell>
          <cell r="I1122" t="str">
            <v>United States</v>
          </cell>
          <cell r="J1122" t="str">
            <v>USA</v>
          </cell>
          <cell r="K1122" t="str">
            <v>North America &amp; Carribean</v>
          </cell>
          <cell r="L1122" t="str">
            <v>AMER</v>
          </cell>
          <cell r="M1122">
            <v>37131</v>
          </cell>
          <cell r="N1122" t="str">
            <v>Completed</v>
          </cell>
          <cell r="O1122" t="str">
            <v>VC - Seed / angel</v>
          </cell>
          <cell r="P1122">
            <v>1</v>
          </cell>
        </row>
        <row r="1123">
          <cell r="A1123" t="str">
            <v>VC</v>
          </cell>
          <cell r="B1123">
            <v>30</v>
          </cell>
          <cell r="C1123">
            <v>4</v>
          </cell>
          <cell r="D1123">
            <v>661</v>
          </cell>
          <cell r="E1123" t="str">
            <v>Nanox Inc</v>
          </cell>
          <cell r="F1123" t="str">
            <v>New energy</v>
          </cell>
          <cell r="G1123" t="str">
            <v>Fuel Cells</v>
          </cell>
          <cell r="H1123" t="str">
            <v>Quebec</v>
          </cell>
          <cell r="I1123" t="str">
            <v>Canada</v>
          </cell>
          <cell r="J1123" t="str">
            <v>CAN</v>
          </cell>
          <cell r="K1123" t="str">
            <v>North America &amp; Carribean</v>
          </cell>
          <cell r="L1123" t="str">
            <v>AMER</v>
          </cell>
          <cell r="M1123">
            <v>37825</v>
          </cell>
          <cell r="N1123" t="str">
            <v>Completed</v>
          </cell>
          <cell r="O1123" t="str">
            <v>VC - Series B / Second round</v>
          </cell>
          <cell r="P1123">
            <v>2.9</v>
          </cell>
        </row>
        <row r="1124">
          <cell r="A1124" t="str">
            <v>VC</v>
          </cell>
          <cell r="B1124">
            <v>33</v>
          </cell>
          <cell r="C1124">
            <v>5</v>
          </cell>
          <cell r="D1124">
            <v>665</v>
          </cell>
          <cell r="E1124" t="str">
            <v>Miasole Inc (formerly Raycom Technologies)</v>
          </cell>
          <cell r="F1124" t="str">
            <v>New energy</v>
          </cell>
          <cell r="G1124" t="str">
            <v>Solar</v>
          </cell>
          <cell r="H1124" t="str">
            <v>California</v>
          </cell>
          <cell r="I1124" t="str">
            <v>United States</v>
          </cell>
          <cell r="J1124" t="str">
            <v>USA</v>
          </cell>
          <cell r="K1124" t="str">
            <v>North America &amp; Carribean</v>
          </cell>
          <cell r="L1124" t="str">
            <v>AMER</v>
          </cell>
          <cell r="M1124">
            <v>38118</v>
          </cell>
          <cell r="N1124" t="str">
            <v>Completed</v>
          </cell>
          <cell r="O1124" t="str">
            <v>VC - Series A / First round</v>
          </cell>
          <cell r="P1124">
            <v>5.4</v>
          </cell>
        </row>
        <row r="1125">
          <cell r="A1125" t="str">
            <v>VC</v>
          </cell>
          <cell r="B1125">
            <v>34</v>
          </cell>
          <cell r="C1125">
            <v>4</v>
          </cell>
          <cell r="D1125">
            <v>336</v>
          </cell>
          <cell r="E1125" t="str">
            <v>Pelamis Wave Power (Ocean Power Delivery Ltd)</v>
          </cell>
          <cell r="F1125" t="str">
            <v>New energy</v>
          </cell>
          <cell r="G1125" t="str">
            <v>Marine</v>
          </cell>
          <cell r="H1125" t="str">
            <v>Scotland</v>
          </cell>
          <cell r="I1125" t="str">
            <v>United Kingdom</v>
          </cell>
          <cell r="J1125" t="str">
            <v>GBR</v>
          </cell>
          <cell r="K1125" t="str">
            <v>EU Europe</v>
          </cell>
          <cell r="L1125" t="str">
            <v>EMEA</v>
          </cell>
          <cell r="M1125">
            <v>38161</v>
          </cell>
          <cell r="N1125" t="str">
            <v>Completed</v>
          </cell>
          <cell r="O1125" t="str">
            <v>VC - Series B / Second round</v>
          </cell>
          <cell r="P1125">
            <v>7.5</v>
          </cell>
        </row>
        <row r="1126">
          <cell r="A1126" t="str">
            <v>VC</v>
          </cell>
          <cell r="B1126">
            <v>35</v>
          </cell>
          <cell r="C1126">
            <v>4</v>
          </cell>
          <cell r="D1126">
            <v>393</v>
          </cell>
          <cell r="E1126" t="str">
            <v>Solena Group Inc</v>
          </cell>
          <cell r="F1126" t="str">
            <v>New energy</v>
          </cell>
          <cell r="G1126" t="str">
            <v>Biomass &amp; Waste</v>
          </cell>
          <cell r="H1126" t="str">
            <v>Washington, DC</v>
          </cell>
          <cell r="I1126" t="str">
            <v>United States</v>
          </cell>
          <cell r="J1126" t="str">
            <v>USA</v>
          </cell>
          <cell r="K1126" t="str">
            <v>North America &amp; Carribean</v>
          </cell>
          <cell r="L1126" t="str">
            <v>AMER</v>
          </cell>
          <cell r="M1126">
            <v>37579</v>
          </cell>
          <cell r="N1126" t="str">
            <v>Completed</v>
          </cell>
          <cell r="O1126" t="str">
            <v>VC - Series B / Second round</v>
          </cell>
          <cell r="P1126">
            <v>10</v>
          </cell>
        </row>
        <row r="1127">
          <cell r="A1127" t="str">
            <v>VC</v>
          </cell>
          <cell r="B1127">
            <v>36</v>
          </cell>
          <cell r="C1127">
            <v>4</v>
          </cell>
          <cell r="D1127">
            <v>710</v>
          </cell>
          <cell r="E1127" t="str">
            <v>Five Star Technologies Inc</v>
          </cell>
          <cell r="F1127" t="str">
            <v>New energy</v>
          </cell>
          <cell r="G1127" t="str">
            <v>Fuel Cells</v>
          </cell>
          <cell r="H1127" t="str">
            <v>Ohio</v>
          </cell>
          <cell r="I1127" t="str">
            <v>United States</v>
          </cell>
          <cell r="J1127" t="str">
            <v>USA</v>
          </cell>
          <cell r="K1127" t="str">
            <v>North America &amp; Carribean</v>
          </cell>
          <cell r="L1127" t="str">
            <v>AMER</v>
          </cell>
          <cell r="M1127">
            <v>37902</v>
          </cell>
          <cell r="N1127" t="str">
            <v>Completed</v>
          </cell>
          <cell r="O1127" t="str">
            <v>VC - Series C / Third round</v>
          </cell>
          <cell r="P1127">
            <v>4.5</v>
          </cell>
        </row>
        <row r="1128">
          <cell r="A1128" t="str">
            <v>VC</v>
          </cell>
          <cell r="B1128">
            <v>37</v>
          </cell>
          <cell r="C1128">
            <v>6</v>
          </cell>
          <cell r="D1128">
            <v>623</v>
          </cell>
          <cell r="E1128" t="str">
            <v>Clean Air Power Ltd</v>
          </cell>
          <cell r="F1128" t="str">
            <v>New energy</v>
          </cell>
          <cell r="G1128" t="str">
            <v>Efficiency: Demand Side</v>
          </cell>
          <cell r="I1128" t="str">
            <v>United Kingdom</v>
          </cell>
          <cell r="J1128" t="str">
            <v>GBR</v>
          </cell>
          <cell r="K1128" t="str">
            <v>EU Europe</v>
          </cell>
          <cell r="L1128" t="str">
            <v>EMEA</v>
          </cell>
          <cell r="M1128">
            <v>38180</v>
          </cell>
          <cell r="N1128" t="str">
            <v>Completed</v>
          </cell>
          <cell r="O1128" t="str">
            <v>VC - Series C / Third round</v>
          </cell>
          <cell r="P1128">
            <v>6.4</v>
          </cell>
        </row>
        <row r="1129">
          <cell r="A1129" t="str">
            <v>VC</v>
          </cell>
          <cell r="B1129">
            <v>38</v>
          </cell>
          <cell r="C1129">
            <v>11</v>
          </cell>
          <cell r="D1129">
            <v>329</v>
          </cell>
          <cell r="E1129" t="str">
            <v>PolyFuel Inc</v>
          </cell>
          <cell r="F1129" t="str">
            <v>New energy</v>
          </cell>
          <cell r="G1129" t="str">
            <v>Fuel Cells</v>
          </cell>
          <cell r="H1129" t="str">
            <v>California</v>
          </cell>
          <cell r="I1129" t="str">
            <v>United States</v>
          </cell>
          <cell r="J1129" t="str">
            <v>USA</v>
          </cell>
          <cell r="K1129" t="str">
            <v>North America &amp; Carribean</v>
          </cell>
          <cell r="L1129" t="str">
            <v>AMER</v>
          </cell>
          <cell r="M1129">
            <v>38174</v>
          </cell>
          <cell r="N1129" t="str">
            <v>Completed</v>
          </cell>
          <cell r="O1129" t="str">
            <v>VC - Series C / Third round</v>
          </cell>
          <cell r="P1129">
            <v>18.399999999999999</v>
          </cell>
        </row>
        <row r="1130">
          <cell r="A1130" t="str">
            <v>VC</v>
          </cell>
          <cell r="B1130">
            <v>39</v>
          </cell>
          <cell r="C1130">
            <v>0</v>
          </cell>
          <cell r="D1130">
            <v>819</v>
          </cell>
          <cell r="E1130" t="str">
            <v>Innovative Energy Solutions Inc</v>
          </cell>
          <cell r="F1130" t="str">
            <v>New energy</v>
          </cell>
          <cell r="G1130" t="str">
            <v>Hydrogen</v>
          </cell>
          <cell r="H1130" t="str">
            <v>Nevada</v>
          </cell>
          <cell r="I1130" t="str">
            <v>United States</v>
          </cell>
          <cell r="J1130" t="str">
            <v>USA</v>
          </cell>
          <cell r="K1130" t="str">
            <v>North America &amp; Carribean</v>
          </cell>
          <cell r="L1130" t="str">
            <v>AMER</v>
          </cell>
          <cell r="M1130">
            <v>38189</v>
          </cell>
          <cell r="N1130" t="str">
            <v>Completed</v>
          </cell>
          <cell r="O1130" t="str">
            <v>VC - Series A / First round</v>
          </cell>
          <cell r="P1130">
            <v>3</v>
          </cell>
        </row>
        <row r="1131">
          <cell r="A1131" t="str">
            <v>VC</v>
          </cell>
          <cell r="B1131">
            <v>42</v>
          </cell>
          <cell r="C1131">
            <v>1</v>
          </cell>
          <cell r="D1131">
            <v>866</v>
          </cell>
          <cell r="E1131" t="str">
            <v>VeraSun Energy Corp</v>
          </cell>
          <cell r="F1131" t="str">
            <v>New energy</v>
          </cell>
          <cell r="G1131" t="str">
            <v>Biofuels</v>
          </cell>
          <cell r="H1131" t="str">
            <v>South Dakota</v>
          </cell>
          <cell r="I1131" t="str">
            <v>United States</v>
          </cell>
          <cell r="J1131" t="str">
            <v>USA</v>
          </cell>
          <cell r="K1131" t="str">
            <v>North America &amp; Carribean</v>
          </cell>
          <cell r="L1131" t="str">
            <v>AMER</v>
          </cell>
          <cell r="M1131">
            <v>37530</v>
          </cell>
          <cell r="N1131" t="str">
            <v>Completed</v>
          </cell>
          <cell r="O1131" t="str">
            <v>PE - Asset/capacity investment</v>
          </cell>
          <cell r="P1131">
            <v>17.3</v>
          </cell>
        </row>
        <row r="1132">
          <cell r="A1132" t="str">
            <v>VC</v>
          </cell>
          <cell r="B1132">
            <v>44</v>
          </cell>
          <cell r="C1132">
            <v>5</v>
          </cell>
          <cell r="D1132">
            <v>875</v>
          </cell>
          <cell r="E1132" t="str">
            <v>Powerspan Corp</v>
          </cell>
          <cell r="F1132" t="str">
            <v>New energy</v>
          </cell>
          <cell r="G1132" t="str">
            <v>Efficiency: Supply Side</v>
          </cell>
          <cell r="H1132" t="str">
            <v>New Hampshire</v>
          </cell>
          <cell r="I1132" t="str">
            <v>United States</v>
          </cell>
          <cell r="J1132" t="str">
            <v>USA</v>
          </cell>
          <cell r="K1132" t="str">
            <v>North America &amp; Carribean</v>
          </cell>
          <cell r="L1132" t="str">
            <v>AMER</v>
          </cell>
          <cell r="M1132">
            <v>37846</v>
          </cell>
          <cell r="N1132" t="str">
            <v>Completed</v>
          </cell>
          <cell r="O1132" t="str">
            <v>VC - Series B / Second round</v>
          </cell>
          <cell r="P1132">
            <v>20</v>
          </cell>
          <cell r="Q1132">
            <v>0</v>
          </cell>
        </row>
        <row r="1133">
          <cell r="A1133" t="str">
            <v>VC</v>
          </cell>
          <cell r="B1133">
            <v>49</v>
          </cell>
          <cell r="C1133">
            <v>3</v>
          </cell>
          <cell r="D1133">
            <v>959</v>
          </cell>
          <cell r="E1133" t="str">
            <v>Marine Current Turbines Ltd (MCT)</v>
          </cell>
          <cell r="F1133" t="str">
            <v>New energy</v>
          </cell>
          <cell r="G1133" t="str">
            <v>Marine</v>
          </cell>
          <cell r="I1133" t="str">
            <v>United Kingdom</v>
          </cell>
          <cell r="J1133" t="str">
            <v>GBR</v>
          </cell>
          <cell r="K1133" t="str">
            <v>EU Europe</v>
          </cell>
          <cell r="L1133" t="str">
            <v>EMEA</v>
          </cell>
          <cell r="M1133">
            <v>38064</v>
          </cell>
          <cell r="N1133" t="str">
            <v>Completed</v>
          </cell>
          <cell r="O1133" t="str">
            <v>VC - Series B / Second round</v>
          </cell>
          <cell r="P1133">
            <v>5.4</v>
          </cell>
        </row>
        <row r="1134">
          <cell r="A1134" t="str">
            <v>VC</v>
          </cell>
          <cell r="B1134">
            <v>50</v>
          </cell>
          <cell r="C1134">
            <v>3</v>
          </cell>
          <cell r="D1134">
            <v>363</v>
          </cell>
          <cell r="E1134" t="str">
            <v>Q-Cells AG</v>
          </cell>
          <cell r="F1134" t="str">
            <v>New energy</v>
          </cell>
          <cell r="G1134" t="str">
            <v>Solar</v>
          </cell>
          <cell r="H1134" t="str">
            <v>Brandenburg</v>
          </cell>
          <cell r="I1134" t="str">
            <v>Germany</v>
          </cell>
          <cell r="J1134" t="str">
            <v>DEU</v>
          </cell>
          <cell r="K1134" t="str">
            <v>EU Europe</v>
          </cell>
          <cell r="L1134" t="str">
            <v>EMEA</v>
          </cell>
          <cell r="M1134">
            <v>38042</v>
          </cell>
          <cell r="N1134" t="str">
            <v>Completed</v>
          </cell>
          <cell r="O1134" t="str">
            <v>VC - Series C / Third round</v>
          </cell>
          <cell r="P1134">
            <v>15.6</v>
          </cell>
        </row>
        <row r="1135">
          <cell r="A1135" t="str">
            <v>VC</v>
          </cell>
          <cell r="B1135">
            <v>55</v>
          </cell>
          <cell r="C1135">
            <v>3</v>
          </cell>
          <cell r="D1135">
            <v>1113</v>
          </cell>
          <cell r="E1135" t="str">
            <v>Encelium Technologies Inc</v>
          </cell>
          <cell r="F1135" t="str">
            <v>New energy</v>
          </cell>
          <cell r="G1135" t="str">
            <v>Efficiency: Demand Side</v>
          </cell>
          <cell r="H1135" t="str">
            <v>Ontario</v>
          </cell>
          <cell r="I1135" t="str">
            <v>Canada</v>
          </cell>
          <cell r="J1135" t="str">
            <v>CAN</v>
          </cell>
          <cell r="K1135" t="str">
            <v>North America &amp; Carribean</v>
          </cell>
          <cell r="L1135" t="str">
            <v>AMER</v>
          </cell>
          <cell r="M1135">
            <v>37869</v>
          </cell>
          <cell r="N1135" t="str">
            <v>Completed</v>
          </cell>
          <cell r="O1135" t="str">
            <v>VC - Series A / First round</v>
          </cell>
          <cell r="P1135">
            <v>0.8</v>
          </cell>
        </row>
        <row r="1136">
          <cell r="A1136" t="str">
            <v>VC</v>
          </cell>
          <cell r="B1136">
            <v>56</v>
          </cell>
          <cell r="C1136">
            <v>4</v>
          </cell>
          <cell r="D1136">
            <v>1134</v>
          </cell>
          <cell r="E1136" t="str">
            <v>Ceres Power Holdings Plc</v>
          </cell>
          <cell r="F1136" t="str">
            <v>New energy</v>
          </cell>
          <cell r="G1136" t="str">
            <v>Fuel Cells</v>
          </cell>
          <cell r="H1136" t="str">
            <v>Greater London</v>
          </cell>
          <cell r="I1136" t="str">
            <v>United Kingdom</v>
          </cell>
          <cell r="J1136" t="str">
            <v>GBR</v>
          </cell>
          <cell r="K1136" t="str">
            <v>EU Europe</v>
          </cell>
          <cell r="L1136" t="str">
            <v>EMEA</v>
          </cell>
          <cell r="M1136">
            <v>37987</v>
          </cell>
          <cell r="N1136" t="str">
            <v>Completed</v>
          </cell>
          <cell r="O1136" t="str">
            <v>VC - Series B / Second round</v>
          </cell>
          <cell r="P1136">
            <v>9.18</v>
          </cell>
        </row>
        <row r="1137">
          <cell r="A1137" t="str">
            <v>VC</v>
          </cell>
          <cell r="B1137">
            <v>57</v>
          </cell>
          <cell r="C1137">
            <v>3</v>
          </cell>
          <cell r="D1137">
            <v>1137</v>
          </cell>
          <cell r="E1137" t="str">
            <v>Natural Building Technologies Ltd</v>
          </cell>
          <cell r="F1137" t="str">
            <v>New energy</v>
          </cell>
          <cell r="G1137" t="str">
            <v>Efficiency: Demand Side</v>
          </cell>
          <cell r="I1137" t="str">
            <v>United Kingdom</v>
          </cell>
          <cell r="J1137" t="str">
            <v>GBR</v>
          </cell>
          <cell r="K1137" t="str">
            <v>EU Europe</v>
          </cell>
          <cell r="L1137" t="str">
            <v>EMEA</v>
          </cell>
          <cell r="M1137">
            <v>37750</v>
          </cell>
          <cell r="N1137" t="str">
            <v>Completed</v>
          </cell>
          <cell r="O1137" t="str">
            <v>VC - Series B / Second round</v>
          </cell>
          <cell r="P1137">
            <v>1.2</v>
          </cell>
          <cell r="Q1137">
            <v>0</v>
          </cell>
        </row>
        <row r="1138">
          <cell r="A1138" t="str">
            <v>VC</v>
          </cell>
          <cell r="B1138">
            <v>58</v>
          </cell>
          <cell r="C1138">
            <v>8</v>
          </cell>
          <cell r="D1138">
            <v>157</v>
          </cell>
          <cell r="E1138" t="str">
            <v>BASF Fuel Cell (formely PEMEAS)</v>
          </cell>
          <cell r="F1138" t="str">
            <v>New energy</v>
          </cell>
          <cell r="G1138" t="str">
            <v>Fuel Cells</v>
          </cell>
          <cell r="H1138" t="str">
            <v>Hessen</v>
          </cell>
          <cell r="I1138" t="str">
            <v>Germany</v>
          </cell>
          <cell r="J1138" t="str">
            <v>DEU</v>
          </cell>
          <cell r="K1138" t="str">
            <v>EU Europe</v>
          </cell>
          <cell r="L1138" t="str">
            <v>EMEA</v>
          </cell>
          <cell r="M1138">
            <v>38078</v>
          </cell>
          <cell r="N1138" t="str">
            <v>Completed</v>
          </cell>
          <cell r="O1138" t="str">
            <v>VC - Tech or early spin-off</v>
          </cell>
          <cell r="P1138">
            <v>24.5</v>
          </cell>
        </row>
        <row r="1139">
          <cell r="A1139" t="str">
            <v>VC</v>
          </cell>
          <cell r="B1139">
            <v>59</v>
          </cell>
          <cell r="C1139">
            <v>1</v>
          </cell>
          <cell r="D1139">
            <v>157</v>
          </cell>
          <cell r="E1139" t="str">
            <v>BASF Fuel Cell (formely PEMEAS)</v>
          </cell>
          <cell r="F1139" t="str">
            <v>New energy</v>
          </cell>
          <cell r="G1139" t="str">
            <v>Fuel Cells</v>
          </cell>
          <cell r="H1139" t="str">
            <v>Hessen</v>
          </cell>
          <cell r="I1139" t="str">
            <v>Germany</v>
          </cell>
          <cell r="J1139" t="str">
            <v>DEU</v>
          </cell>
          <cell r="K1139" t="str">
            <v>EU Europe</v>
          </cell>
          <cell r="L1139" t="str">
            <v>EMEA</v>
          </cell>
          <cell r="M1139">
            <v>38117</v>
          </cell>
          <cell r="N1139" t="str">
            <v>Completed</v>
          </cell>
          <cell r="O1139" t="str">
            <v>VC - Series A / First round</v>
          </cell>
          <cell r="P1139">
            <v>2.5</v>
          </cell>
        </row>
        <row r="1140">
          <cell r="A1140" t="str">
            <v>VC</v>
          </cell>
          <cell r="B1140">
            <v>60</v>
          </cell>
          <cell r="C1140">
            <v>5</v>
          </cell>
          <cell r="D1140">
            <v>1054</v>
          </cell>
          <cell r="E1140" t="str">
            <v>Neah Power Systems Inc</v>
          </cell>
          <cell r="F1140" t="str">
            <v>New energy</v>
          </cell>
          <cell r="G1140" t="str">
            <v>Fuel Cells</v>
          </cell>
          <cell r="H1140" t="str">
            <v>Washington State</v>
          </cell>
          <cell r="I1140" t="str">
            <v>United States</v>
          </cell>
          <cell r="J1140" t="str">
            <v>USA</v>
          </cell>
          <cell r="K1140" t="str">
            <v>North America &amp; Carribean</v>
          </cell>
          <cell r="L1140" t="str">
            <v>AMER</v>
          </cell>
          <cell r="M1140">
            <v>38219</v>
          </cell>
          <cell r="N1140" t="str">
            <v>Completed</v>
          </cell>
          <cell r="O1140" t="str">
            <v>VC - Series C / Third round</v>
          </cell>
          <cell r="P1140">
            <v>12</v>
          </cell>
        </row>
        <row r="1141">
          <cell r="A1141" t="str">
            <v>VC</v>
          </cell>
          <cell r="B1141">
            <v>62</v>
          </cell>
          <cell r="C1141">
            <v>0</v>
          </cell>
          <cell r="D1141">
            <v>1310</v>
          </cell>
          <cell r="E1141" t="str">
            <v>HelioVolt Corporation</v>
          </cell>
          <cell r="F1141" t="str">
            <v>New energy</v>
          </cell>
          <cell r="G1141" t="str">
            <v>Solar</v>
          </cell>
          <cell r="H1141" t="str">
            <v>Texas</v>
          </cell>
          <cell r="I1141" t="str">
            <v>United States</v>
          </cell>
          <cell r="J1141" t="str">
            <v>USA</v>
          </cell>
          <cell r="K1141" t="str">
            <v>North America &amp; Carribean</v>
          </cell>
          <cell r="L1141" t="str">
            <v>AMER</v>
          </cell>
          <cell r="M1141">
            <v>38188</v>
          </cell>
          <cell r="N1141" t="str">
            <v>Completed</v>
          </cell>
          <cell r="O1141" t="str">
            <v>VC - Seed / angel</v>
          </cell>
        </row>
        <row r="1142">
          <cell r="A1142" t="str">
            <v>VC</v>
          </cell>
          <cell r="B1142">
            <v>64</v>
          </cell>
          <cell r="C1142">
            <v>1</v>
          </cell>
          <cell r="D1142">
            <v>1534</v>
          </cell>
          <cell r="E1142" t="str">
            <v>Schneider Power</v>
          </cell>
          <cell r="F1142" t="str">
            <v>New energy</v>
          </cell>
          <cell r="G1142" t="str">
            <v>Wind</v>
          </cell>
          <cell r="H1142" t="str">
            <v>Ontario</v>
          </cell>
          <cell r="I1142" t="str">
            <v>Canada</v>
          </cell>
          <cell r="J1142" t="str">
            <v>CAN</v>
          </cell>
          <cell r="K1142" t="str">
            <v>North America &amp; Carribean</v>
          </cell>
          <cell r="L1142" t="str">
            <v>AMER</v>
          </cell>
          <cell r="M1142">
            <v>38232</v>
          </cell>
          <cell r="N1142" t="str">
            <v>Completed</v>
          </cell>
          <cell r="O1142" t="str">
            <v>PE - Asset/capacity investment</v>
          </cell>
          <cell r="P1142">
            <v>1.99</v>
          </cell>
        </row>
        <row r="1143">
          <cell r="A1143" t="str">
            <v>VC</v>
          </cell>
          <cell r="B1143">
            <v>65</v>
          </cell>
          <cell r="C1143">
            <v>8</v>
          </cell>
          <cell r="D1143">
            <v>1553</v>
          </cell>
          <cell r="E1143" t="str">
            <v>Advanced Analogic Technologies Inc</v>
          </cell>
          <cell r="F1143" t="str">
            <v>New energy</v>
          </cell>
          <cell r="G1143" t="str">
            <v>Efficiency: Demand Side</v>
          </cell>
          <cell r="H1143" t="str">
            <v>California</v>
          </cell>
          <cell r="I1143" t="str">
            <v>United States</v>
          </cell>
          <cell r="J1143" t="str">
            <v>USA</v>
          </cell>
          <cell r="K1143" t="str">
            <v>North America &amp; Carribean</v>
          </cell>
          <cell r="L1143" t="str">
            <v>AMER</v>
          </cell>
          <cell r="M1143">
            <v>38006</v>
          </cell>
          <cell r="N1143" t="str">
            <v>Completed</v>
          </cell>
          <cell r="O1143" t="str">
            <v>VC - Further / Pre-IPO round</v>
          </cell>
          <cell r="P1143">
            <v>15</v>
          </cell>
        </row>
        <row r="1144">
          <cell r="A1144" t="str">
            <v>VC</v>
          </cell>
          <cell r="B1144">
            <v>66</v>
          </cell>
          <cell r="C1144">
            <v>3</v>
          </cell>
          <cell r="D1144">
            <v>1583</v>
          </cell>
          <cell r="E1144" t="str">
            <v>Eco Waste Solutions Inc</v>
          </cell>
          <cell r="F1144" t="str">
            <v>New energy</v>
          </cell>
          <cell r="G1144" t="str">
            <v>Biomass &amp; Waste</v>
          </cell>
          <cell r="H1144" t="str">
            <v>Ontario</v>
          </cell>
          <cell r="I1144" t="str">
            <v>Canada</v>
          </cell>
          <cell r="J1144" t="str">
            <v>CAN</v>
          </cell>
          <cell r="K1144" t="str">
            <v>North America &amp; Carribean</v>
          </cell>
          <cell r="L1144" t="str">
            <v>AMER</v>
          </cell>
          <cell r="M1144">
            <v>38001</v>
          </cell>
          <cell r="N1144" t="str">
            <v>Completed</v>
          </cell>
          <cell r="O1144" t="str">
            <v>VC - Bridge/Interim</v>
          </cell>
          <cell r="P1144">
            <v>0.216</v>
          </cell>
        </row>
        <row r="1145">
          <cell r="A1145" t="str">
            <v>VC</v>
          </cell>
          <cell r="B1145">
            <v>67</v>
          </cell>
          <cell r="C1145">
            <v>1</v>
          </cell>
          <cell r="D1145">
            <v>1596</v>
          </cell>
          <cell r="E1145" t="str">
            <v>Enerpulse Inc</v>
          </cell>
          <cell r="F1145" t="str">
            <v>New energy</v>
          </cell>
          <cell r="G1145" t="str">
            <v>Efficiency: Demand Side</v>
          </cell>
          <cell r="H1145" t="str">
            <v>New Mexico</v>
          </cell>
          <cell r="I1145" t="str">
            <v>United States</v>
          </cell>
          <cell r="J1145" t="str">
            <v>USA</v>
          </cell>
          <cell r="K1145" t="str">
            <v>North America &amp; Carribean</v>
          </cell>
          <cell r="L1145" t="str">
            <v>AMER</v>
          </cell>
          <cell r="M1145">
            <v>38034</v>
          </cell>
          <cell r="N1145" t="str">
            <v>Completed</v>
          </cell>
          <cell r="O1145" t="str">
            <v>VC - Seed / angel</v>
          </cell>
          <cell r="P1145">
            <v>0.65</v>
          </cell>
        </row>
        <row r="1146">
          <cell r="A1146" t="str">
            <v>VC</v>
          </cell>
          <cell r="B1146">
            <v>69</v>
          </cell>
          <cell r="C1146">
            <v>5</v>
          </cell>
          <cell r="D1146">
            <v>2164</v>
          </cell>
          <cell r="E1146" t="str">
            <v>Catalytic Solutions Inc (CSI)</v>
          </cell>
          <cell r="F1146" t="str">
            <v>New energy</v>
          </cell>
          <cell r="G1146" t="str">
            <v>Efficiency: Demand Side</v>
          </cell>
          <cell r="H1146" t="str">
            <v>California</v>
          </cell>
          <cell r="I1146" t="str">
            <v>United States</v>
          </cell>
          <cell r="J1146" t="str">
            <v>USA</v>
          </cell>
          <cell r="K1146" t="str">
            <v>North America &amp; Carribean</v>
          </cell>
          <cell r="L1146" t="str">
            <v>AMER</v>
          </cell>
          <cell r="M1146">
            <v>37266</v>
          </cell>
          <cell r="N1146" t="str">
            <v>Completed</v>
          </cell>
          <cell r="O1146" t="str">
            <v>VC - Series C / Third round</v>
          </cell>
          <cell r="P1146">
            <v>29.6</v>
          </cell>
        </row>
        <row r="1147">
          <cell r="A1147" t="str">
            <v>VC</v>
          </cell>
          <cell r="B1147">
            <v>70</v>
          </cell>
          <cell r="C1147">
            <v>2</v>
          </cell>
          <cell r="D1147">
            <v>340</v>
          </cell>
          <cell r="E1147" t="str">
            <v>H2Gen Innovations Inc</v>
          </cell>
          <cell r="F1147" t="str">
            <v>New energy</v>
          </cell>
          <cell r="G1147" t="str">
            <v>Hydrogen</v>
          </cell>
          <cell r="H1147" t="str">
            <v>Virginia</v>
          </cell>
          <cell r="I1147" t="str">
            <v>United States</v>
          </cell>
          <cell r="J1147" t="str">
            <v>USA</v>
          </cell>
          <cell r="K1147" t="str">
            <v>North America &amp; Carribean</v>
          </cell>
          <cell r="L1147" t="str">
            <v>AMER</v>
          </cell>
          <cell r="M1147">
            <v>38046</v>
          </cell>
          <cell r="N1147" t="str">
            <v>Completed</v>
          </cell>
          <cell r="O1147" t="str">
            <v>VC - Bridge/Interim</v>
          </cell>
          <cell r="P1147">
            <v>1</v>
          </cell>
        </row>
        <row r="1148">
          <cell r="A1148" t="str">
            <v>VC</v>
          </cell>
          <cell r="B1148">
            <v>72</v>
          </cell>
          <cell r="C1148">
            <v>8</v>
          </cell>
          <cell r="D1148">
            <v>2164</v>
          </cell>
          <cell r="E1148" t="str">
            <v>Catalytic Solutions Inc (CSI)</v>
          </cell>
          <cell r="F1148" t="str">
            <v>New energy</v>
          </cell>
          <cell r="G1148" t="str">
            <v>Efficiency: Demand Side</v>
          </cell>
          <cell r="H1148" t="str">
            <v>California</v>
          </cell>
          <cell r="I1148" t="str">
            <v>United States</v>
          </cell>
          <cell r="J1148" t="str">
            <v>USA</v>
          </cell>
          <cell r="K1148" t="str">
            <v>North America &amp; Carribean</v>
          </cell>
          <cell r="L1148" t="str">
            <v>AMER</v>
          </cell>
          <cell r="M1148">
            <v>37760</v>
          </cell>
          <cell r="N1148" t="str">
            <v>Completed</v>
          </cell>
          <cell r="O1148" t="str">
            <v>VC - Series D / Fourth round</v>
          </cell>
          <cell r="P1148">
            <v>32.4</v>
          </cell>
          <cell r="Q1148">
            <v>0</v>
          </cell>
        </row>
        <row r="1149">
          <cell r="A1149" t="str">
            <v>VC</v>
          </cell>
          <cell r="B1149">
            <v>73</v>
          </cell>
          <cell r="C1149">
            <v>14</v>
          </cell>
          <cell r="D1149">
            <v>359</v>
          </cell>
          <cell r="E1149" t="str">
            <v>Konarka Technologies Inc</v>
          </cell>
          <cell r="F1149" t="str">
            <v>New energy</v>
          </cell>
          <cell r="G1149" t="str">
            <v>Solar</v>
          </cell>
          <cell r="H1149" t="str">
            <v>Massachusetts</v>
          </cell>
          <cell r="I1149" t="str">
            <v>United States</v>
          </cell>
          <cell r="J1149" t="str">
            <v>USA</v>
          </cell>
          <cell r="K1149" t="str">
            <v>North America &amp; Carribean</v>
          </cell>
          <cell r="L1149" t="str">
            <v>AMER</v>
          </cell>
          <cell r="M1149">
            <v>38161</v>
          </cell>
          <cell r="N1149" t="str">
            <v>Completed</v>
          </cell>
          <cell r="O1149" t="str">
            <v>VC - Series C / Third round</v>
          </cell>
          <cell r="P1149">
            <v>18</v>
          </cell>
        </row>
        <row r="1150">
          <cell r="A1150" t="str">
            <v>VC</v>
          </cell>
          <cell r="B1150">
            <v>74</v>
          </cell>
          <cell r="C1150">
            <v>2</v>
          </cell>
          <cell r="D1150">
            <v>1608</v>
          </cell>
          <cell r="E1150" t="str">
            <v>Nexterra Energy Corporation</v>
          </cell>
          <cell r="F1150" t="str">
            <v>New energy</v>
          </cell>
          <cell r="G1150" t="str">
            <v>Biomass &amp; Waste</v>
          </cell>
          <cell r="H1150" t="str">
            <v>British Columbia</v>
          </cell>
          <cell r="I1150" t="str">
            <v>Canada</v>
          </cell>
          <cell r="J1150" t="str">
            <v>CAN</v>
          </cell>
          <cell r="K1150" t="str">
            <v>North America &amp; Carribean</v>
          </cell>
          <cell r="L1150" t="str">
            <v>AMER</v>
          </cell>
          <cell r="M1150">
            <v>38051</v>
          </cell>
          <cell r="N1150" t="str">
            <v>Completed</v>
          </cell>
          <cell r="O1150" t="str">
            <v>VC - Series A / First round</v>
          </cell>
          <cell r="P1150">
            <v>4.2</v>
          </cell>
        </row>
        <row r="1151">
          <cell r="A1151" t="str">
            <v>VC</v>
          </cell>
          <cell r="B1151">
            <v>75</v>
          </cell>
          <cell r="C1151">
            <v>6</v>
          </cell>
          <cell r="D1151">
            <v>359</v>
          </cell>
          <cell r="E1151" t="str">
            <v>Konarka Technologies Inc</v>
          </cell>
          <cell r="F1151" t="str">
            <v>New energy</v>
          </cell>
          <cell r="G1151" t="str">
            <v>Solar</v>
          </cell>
          <cell r="H1151" t="str">
            <v>Massachusetts</v>
          </cell>
          <cell r="I1151" t="str">
            <v>United States</v>
          </cell>
          <cell r="J1151" t="str">
            <v>USA</v>
          </cell>
          <cell r="K1151" t="str">
            <v>North America &amp; Carribean</v>
          </cell>
          <cell r="L1151" t="str">
            <v>AMER</v>
          </cell>
          <cell r="M1151">
            <v>37551</v>
          </cell>
          <cell r="N1151" t="str">
            <v>Completed</v>
          </cell>
          <cell r="O1151" t="str">
            <v>VC - Series B / Second round</v>
          </cell>
          <cell r="P1151">
            <v>13.5</v>
          </cell>
        </row>
        <row r="1152">
          <cell r="A1152" t="str">
            <v>VC</v>
          </cell>
          <cell r="B1152">
            <v>77</v>
          </cell>
          <cell r="C1152">
            <v>6</v>
          </cell>
          <cell r="D1152">
            <v>1609</v>
          </cell>
          <cell r="E1152" t="str">
            <v>Pentadyne Power Corporation</v>
          </cell>
          <cell r="F1152" t="str">
            <v>New energy</v>
          </cell>
          <cell r="G1152" t="str">
            <v>Power Storage</v>
          </cell>
          <cell r="H1152" t="str">
            <v>California</v>
          </cell>
          <cell r="I1152" t="str">
            <v>United States</v>
          </cell>
          <cell r="J1152" t="str">
            <v>USA</v>
          </cell>
          <cell r="K1152" t="str">
            <v>North America &amp; Carribean</v>
          </cell>
          <cell r="L1152" t="str">
            <v>AMER</v>
          </cell>
          <cell r="M1152">
            <v>37484</v>
          </cell>
          <cell r="N1152" t="str">
            <v>Completed</v>
          </cell>
          <cell r="O1152" t="str">
            <v>VC - Series B / Second round</v>
          </cell>
          <cell r="P1152">
            <v>13</v>
          </cell>
        </row>
        <row r="1153">
          <cell r="A1153" t="str">
            <v>VC</v>
          </cell>
          <cell r="B1153">
            <v>79</v>
          </cell>
          <cell r="C1153">
            <v>3</v>
          </cell>
          <cell r="D1153">
            <v>1054</v>
          </cell>
          <cell r="E1153" t="str">
            <v>Neah Power Systems Inc</v>
          </cell>
          <cell r="F1153" t="str">
            <v>New energy</v>
          </cell>
          <cell r="G1153" t="str">
            <v>Fuel Cells</v>
          </cell>
          <cell r="H1153" t="str">
            <v>Washington State</v>
          </cell>
          <cell r="I1153" t="str">
            <v>United States</v>
          </cell>
          <cell r="J1153" t="str">
            <v>USA</v>
          </cell>
          <cell r="K1153" t="str">
            <v>North America &amp; Carribean</v>
          </cell>
          <cell r="L1153" t="str">
            <v>AMER</v>
          </cell>
          <cell r="M1153">
            <v>37662</v>
          </cell>
          <cell r="N1153" t="str">
            <v>Completed</v>
          </cell>
          <cell r="O1153" t="str">
            <v>VC - Series B / Second round</v>
          </cell>
          <cell r="P1153">
            <v>3.5</v>
          </cell>
        </row>
        <row r="1154">
          <cell r="A1154" t="str">
            <v>VC</v>
          </cell>
          <cell r="B1154">
            <v>80</v>
          </cell>
          <cell r="C1154">
            <v>4</v>
          </cell>
          <cell r="D1154">
            <v>637</v>
          </cell>
          <cell r="E1154" t="str">
            <v>Nanomix Inc</v>
          </cell>
          <cell r="F1154" t="str">
            <v>New energy</v>
          </cell>
          <cell r="G1154" t="str">
            <v>Hydrogen</v>
          </cell>
          <cell r="H1154" t="str">
            <v>California</v>
          </cell>
          <cell r="I1154" t="str">
            <v>United States</v>
          </cell>
          <cell r="J1154" t="str">
            <v>USA</v>
          </cell>
          <cell r="K1154" t="str">
            <v>North America &amp; Carribean</v>
          </cell>
          <cell r="L1154" t="str">
            <v>AMER</v>
          </cell>
          <cell r="M1154">
            <v>37515</v>
          </cell>
          <cell r="N1154" t="str">
            <v>Completed</v>
          </cell>
          <cell r="O1154" t="str">
            <v>VC - Series B / Second round</v>
          </cell>
          <cell r="P1154">
            <v>9</v>
          </cell>
        </row>
        <row r="1155">
          <cell r="A1155" t="str">
            <v>VC</v>
          </cell>
          <cell r="B1155">
            <v>81</v>
          </cell>
          <cell r="C1155">
            <v>1</v>
          </cell>
          <cell r="D1155">
            <v>357</v>
          </cell>
          <cell r="E1155" t="str">
            <v>Southwest Windpower Inc</v>
          </cell>
          <cell r="F1155" t="str">
            <v>New energy</v>
          </cell>
          <cell r="G1155" t="str">
            <v>Wind</v>
          </cell>
          <cell r="H1155" t="str">
            <v>Arizona</v>
          </cell>
          <cell r="I1155" t="str">
            <v>United States</v>
          </cell>
          <cell r="J1155" t="str">
            <v>USA</v>
          </cell>
          <cell r="K1155" t="str">
            <v>North America &amp; Carribean</v>
          </cell>
          <cell r="L1155" t="str">
            <v>AMER</v>
          </cell>
          <cell r="M1155">
            <v>38064</v>
          </cell>
          <cell r="N1155" t="str">
            <v>Completed</v>
          </cell>
          <cell r="O1155" t="str">
            <v>VC - Series A / First round</v>
          </cell>
          <cell r="P1155">
            <v>2</v>
          </cell>
        </row>
        <row r="1156">
          <cell r="A1156" t="str">
            <v>VC</v>
          </cell>
          <cell r="B1156">
            <v>82</v>
          </cell>
          <cell r="C1156">
            <v>4</v>
          </cell>
          <cell r="D1156">
            <v>1147</v>
          </cell>
          <cell r="E1156" t="str">
            <v>WindLogics Inc</v>
          </cell>
          <cell r="F1156" t="str">
            <v>New energy</v>
          </cell>
          <cell r="G1156" t="str">
            <v>Wind</v>
          </cell>
          <cell r="H1156" t="str">
            <v>Minnesota</v>
          </cell>
          <cell r="I1156" t="str">
            <v>United States</v>
          </cell>
          <cell r="J1156" t="str">
            <v>USA</v>
          </cell>
          <cell r="K1156" t="str">
            <v>North America &amp; Carribean</v>
          </cell>
          <cell r="L1156" t="str">
            <v>AMER</v>
          </cell>
          <cell r="M1156">
            <v>38042</v>
          </cell>
          <cell r="N1156" t="str">
            <v>Completed</v>
          </cell>
          <cell r="O1156" t="str">
            <v>VC - Series B / Second round</v>
          </cell>
          <cell r="P1156">
            <v>2.2749999999999999</v>
          </cell>
        </row>
        <row r="1157">
          <cell r="A1157" t="str">
            <v>VC</v>
          </cell>
          <cell r="B1157">
            <v>83</v>
          </cell>
          <cell r="C1157">
            <v>4</v>
          </cell>
          <cell r="D1157">
            <v>1657</v>
          </cell>
          <cell r="E1157" t="str">
            <v>EnOcean GmbH</v>
          </cell>
          <cell r="F1157" t="str">
            <v>New energy</v>
          </cell>
          <cell r="G1157" t="str">
            <v>Efficiency: Demand Side</v>
          </cell>
          <cell r="H1157" t="str">
            <v>Bavaria</v>
          </cell>
          <cell r="I1157" t="str">
            <v>Germany</v>
          </cell>
          <cell r="J1157" t="str">
            <v>DEU</v>
          </cell>
          <cell r="K1157" t="str">
            <v>EU Europe</v>
          </cell>
          <cell r="L1157" t="str">
            <v>EMEA</v>
          </cell>
          <cell r="M1157">
            <v>38014</v>
          </cell>
          <cell r="N1157" t="str">
            <v>Completed</v>
          </cell>
          <cell r="O1157" t="str">
            <v>VC - Series B / Second round</v>
          </cell>
          <cell r="P1157">
            <v>5.5</v>
          </cell>
        </row>
        <row r="1158">
          <cell r="A1158" t="str">
            <v>VC</v>
          </cell>
          <cell r="B1158">
            <v>86</v>
          </cell>
          <cell r="C1158">
            <v>1</v>
          </cell>
          <cell r="D1158">
            <v>1833</v>
          </cell>
          <cell r="E1158" t="str">
            <v>Jadoo Power Systems Inc</v>
          </cell>
          <cell r="F1158" t="str">
            <v>New energy</v>
          </cell>
          <cell r="G1158" t="str">
            <v>Fuel Cells</v>
          </cell>
          <cell r="H1158" t="str">
            <v>California</v>
          </cell>
          <cell r="I1158" t="str">
            <v>United States</v>
          </cell>
          <cell r="J1158" t="str">
            <v>USA</v>
          </cell>
          <cell r="K1158" t="str">
            <v>North America &amp; Carribean</v>
          </cell>
          <cell r="L1158" t="str">
            <v>AMER</v>
          </cell>
          <cell r="M1158">
            <v>37915</v>
          </cell>
          <cell r="N1158" t="str">
            <v>Completed</v>
          </cell>
          <cell r="O1158" t="str">
            <v>VC - Series A / First round</v>
          </cell>
          <cell r="P1158">
            <v>5.5</v>
          </cell>
        </row>
        <row r="1159">
          <cell r="A1159" t="str">
            <v>VC</v>
          </cell>
          <cell r="B1159">
            <v>87</v>
          </cell>
          <cell r="C1159">
            <v>1</v>
          </cell>
          <cell r="D1159">
            <v>1834</v>
          </cell>
          <cell r="E1159" t="str">
            <v>Trulite Inc</v>
          </cell>
          <cell r="F1159" t="str">
            <v>New energy</v>
          </cell>
          <cell r="G1159" t="str">
            <v>Hydrogen</v>
          </cell>
          <cell r="H1159" t="str">
            <v>Utah</v>
          </cell>
          <cell r="I1159" t="str">
            <v>United States</v>
          </cell>
          <cell r="J1159" t="str">
            <v>USA</v>
          </cell>
          <cell r="K1159" t="str">
            <v>North America &amp; Carribean</v>
          </cell>
          <cell r="L1159" t="str">
            <v>AMER</v>
          </cell>
          <cell r="M1159">
            <v>38239</v>
          </cell>
          <cell r="N1159" t="str">
            <v>Completed</v>
          </cell>
          <cell r="O1159" t="str">
            <v>VC - Seed / angel</v>
          </cell>
          <cell r="P1159">
            <v>0.5</v>
          </cell>
        </row>
        <row r="1160">
          <cell r="A1160" t="str">
            <v>VC</v>
          </cell>
          <cell r="B1160">
            <v>88</v>
          </cell>
          <cell r="C1160">
            <v>1</v>
          </cell>
          <cell r="D1160">
            <v>1553</v>
          </cell>
          <cell r="E1160" t="str">
            <v>Advanced Analogic Technologies Inc</v>
          </cell>
          <cell r="F1160" t="str">
            <v>New energy</v>
          </cell>
          <cell r="G1160" t="str">
            <v>Efficiency: Demand Side</v>
          </cell>
          <cell r="H1160" t="str">
            <v>California</v>
          </cell>
          <cell r="I1160" t="str">
            <v>United States</v>
          </cell>
          <cell r="J1160" t="str">
            <v>USA</v>
          </cell>
          <cell r="K1160" t="str">
            <v>North America &amp; Carribean</v>
          </cell>
          <cell r="L1160" t="str">
            <v>AMER</v>
          </cell>
          <cell r="M1160">
            <v>38153</v>
          </cell>
          <cell r="N1160" t="str">
            <v>Completed</v>
          </cell>
          <cell r="O1160" t="str">
            <v>VC - Further / Pre-IPO round</v>
          </cell>
          <cell r="P1160">
            <v>2</v>
          </cell>
        </row>
        <row r="1161">
          <cell r="A1161" t="str">
            <v>VC</v>
          </cell>
          <cell r="B1161">
            <v>89</v>
          </cell>
          <cell r="C1161">
            <v>10</v>
          </cell>
          <cell r="D1161">
            <v>1122</v>
          </cell>
          <cell r="E1161" t="str">
            <v>Nanosys Inc</v>
          </cell>
          <cell r="F1161" t="str">
            <v>New energy</v>
          </cell>
          <cell r="G1161" t="str">
            <v>Solar</v>
          </cell>
          <cell r="H1161" t="str">
            <v>California</v>
          </cell>
          <cell r="I1161" t="str">
            <v>United States</v>
          </cell>
          <cell r="J1161" t="str">
            <v>USA</v>
          </cell>
          <cell r="K1161" t="str">
            <v>North America &amp; Carribean</v>
          </cell>
          <cell r="L1161" t="str">
            <v>AMER</v>
          </cell>
          <cell r="M1161">
            <v>37792</v>
          </cell>
          <cell r="N1161" t="str">
            <v>Completed</v>
          </cell>
          <cell r="O1161" t="str">
            <v>VC - Series B / Second round</v>
          </cell>
          <cell r="P1161">
            <v>38</v>
          </cell>
        </row>
        <row r="1162">
          <cell r="A1162" t="str">
            <v>VC</v>
          </cell>
          <cell r="B1162">
            <v>92</v>
          </cell>
          <cell r="C1162">
            <v>3</v>
          </cell>
          <cell r="D1162">
            <v>389</v>
          </cell>
          <cell r="E1162" t="str">
            <v>Hoku Scientific Inc</v>
          </cell>
          <cell r="F1162" t="str">
            <v>New energy</v>
          </cell>
          <cell r="G1162" t="str">
            <v>Fuel Cells</v>
          </cell>
          <cell r="H1162" t="str">
            <v>Hawaii</v>
          </cell>
          <cell r="I1162" t="str">
            <v>United States</v>
          </cell>
          <cell r="J1162" t="str">
            <v>USA</v>
          </cell>
          <cell r="K1162" t="str">
            <v>North America &amp; Carribean</v>
          </cell>
          <cell r="L1162" t="str">
            <v>AMER</v>
          </cell>
          <cell r="M1162">
            <v>37426</v>
          </cell>
          <cell r="N1162" t="str">
            <v>Completed</v>
          </cell>
          <cell r="O1162" t="str">
            <v>VC - Series A / First round</v>
          </cell>
          <cell r="P1162">
            <v>2</v>
          </cell>
        </row>
        <row r="1163">
          <cell r="A1163" t="str">
            <v>VC</v>
          </cell>
          <cell r="B1163">
            <v>94</v>
          </cell>
          <cell r="C1163">
            <v>1</v>
          </cell>
          <cell r="D1163">
            <v>2130</v>
          </cell>
          <cell r="E1163" t="str">
            <v>GenCell Corporation</v>
          </cell>
          <cell r="F1163" t="str">
            <v>New energy</v>
          </cell>
          <cell r="G1163" t="str">
            <v>Fuel Cells</v>
          </cell>
          <cell r="H1163" t="str">
            <v>Connecticut</v>
          </cell>
          <cell r="I1163" t="str">
            <v>United States</v>
          </cell>
          <cell r="J1163" t="str">
            <v>USA</v>
          </cell>
          <cell r="K1163" t="str">
            <v>North America &amp; Carribean</v>
          </cell>
          <cell r="L1163" t="str">
            <v>AMER</v>
          </cell>
          <cell r="M1163">
            <v>37825</v>
          </cell>
          <cell r="N1163" t="str">
            <v>Completed</v>
          </cell>
          <cell r="O1163" t="str">
            <v>VC - Seed / angel</v>
          </cell>
          <cell r="P1163">
            <v>0.45</v>
          </cell>
        </row>
        <row r="1164">
          <cell r="A1164" t="str">
            <v>VC</v>
          </cell>
          <cell r="B1164">
            <v>95</v>
          </cell>
          <cell r="C1164">
            <v>1</v>
          </cell>
          <cell r="D1164">
            <v>183</v>
          </cell>
          <cell r="E1164" t="str">
            <v>Airtricity Ltd</v>
          </cell>
          <cell r="F1164" t="str">
            <v>New energy</v>
          </cell>
          <cell r="G1164" t="str">
            <v>Wind</v>
          </cell>
          <cell r="I1164" t="str">
            <v>Ireland</v>
          </cell>
          <cell r="J1164" t="str">
            <v>IRL</v>
          </cell>
          <cell r="K1164" t="str">
            <v>EU Europe</v>
          </cell>
          <cell r="L1164" t="str">
            <v>EMEA</v>
          </cell>
          <cell r="M1164">
            <v>37287</v>
          </cell>
          <cell r="N1164" t="str">
            <v>Completed</v>
          </cell>
          <cell r="O1164" t="str">
            <v>PE - Asset/capacity investment</v>
          </cell>
          <cell r="P1164">
            <v>15.2</v>
          </cell>
        </row>
        <row r="1165">
          <cell r="A1165" t="str">
            <v>VC</v>
          </cell>
          <cell r="B1165">
            <v>96</v>
          </cell>
          <cell r="C1165">
            <v>1</v>
          </cell>
          <cell r="D1165">
            <v>183</v>
          </cell>
          <cell r="E1165" t="str">
            <v>Airtricity Ltd</v>
          </cell>
          <cell r="F1165" t="str">
            <v>New energy</v>
          </cell>
          <cell r="G1165" t="str">
            <v>Wind</v>
          </cell>
          <cell r="I1165" t="str">
            <v>Ireland</v>
          </cell>
          <cell r="J1165" t="str">
            <v>IRL</v>
          </cell>
          <cell r="K1165" t="str">
            <v>EU Europe</v>
          </cell>
          <cell r="L1165" t="str">
            <v>EMEA</v>
          </cell>
          <cell r="M1165">
            <v>37771</v>
          </cell>
          <cell r="N1165" t="str">
            <v>Completed</v>
          </cell>
          <cell r="O1165" t="str">
            <v>PE - Asset/capacity investment</v>
          </cell>
          <cell r="P1165">
            <v>28</v>
          </cell>
        </row>
        <row r="1166">
          <cell r="A1166" t="str">
            <v>VC</v>
          </cell>
          <cell r="B1166">
            <v>97</v>
          </cell>
          <cell r="C1166">
            <v>2</v>
          </cell>
          <cell r="D1166">
            <v>183</v>
          </cell>
          <cell r="E1166" t="str">
            <v>Airtricity Ltd</v>
          </cell>
          <cell r="F1166" t="str">
            <v>New energy</v>
          </cell>
          <cell r="G1166" t="str">
            <v>Wind</v>
          </cell>
          <cell r="I1166" t="str">
            <v>Ireland</v>
          </cell>
          <cell r="J1166" t="str">
            <v>IRL</v>
          </cell>
          <cell r="K1166" t="str">
            <v>EU Europe</v>
          </cell>
          <cell r="L1166" t="str">
            <v>EMEA</v>
          </cell>
          <cell r="M1166">
            <v>38168</v>
          </cell>
          <cell r="N1166" t="str">
            <v>Completed</v>
          </cell>
          <cell r="O1166" t="str">
            <v>PE - Asset/capacity investment</v>
          </cell>
          <cell r="P1166">
            <v>107.6</v>
          </cell>
        </row>
        <row r="1167">
          <cell r="A1167" t="str">
            <v>VC</v>
          </cell>
          <cell r="B1167">
            <v>98</v>
          </cell>
          <cell r="C1167">
            <v>5</v>
          </cell>
          <cell r="D1167">
            <v>329</v>
          </cell>
          <cell r="E1167" t="str">
            <v>PolyFuel Inc</v>
          </cell>
          <cell r="F1167" t="str">
            <v>New energy</v>
          </cell>
          <cell r="G1167" t="str">
            <v>Fuel Cells</v>
          </cell>
          <cell r="H1167" t="str">
            <v>California</v>
          </cell>
          <cell r="I1167" t="str">
            <v>United States</v>
          </cell>
          <cell r="J1167" t="str">
            <v>USA</v>
          </cell>
          <cell r="K1167" t="str">
            <v>North America &amp; Carribean</v>
          </cell>
          <cell r="L1167" t="str">
            <v>AMER</v>
          </cell>
          <cell r="M1167">
            <v>37462</v>
          </cell>
          <cell r="N1167" t="str">
            <v>Completed</v>
          </cell>
          <cell r="O1167" t="str">
            <v>VC - Series B / Second round</v>
          </cell>
          <cell r="P1167">
            <v>15.6</v>
          </cell>
        </row>
        <row r="1168">
          <cell r="A1168" t="str">
            <v>VC</v>
          </cell>
          <cell r="B1168">
            <v>100</v>
          </cell>
          <cell r="C1168">
            <v>3</v>
          </cell>
          <cell r="D1168">
            <v>620</v>
          </cell>
          <cell r="E1168" t="str">
            <v>Comverge Inc</v>
          </cell>
          <cell r="F1168" t="str">
            <v>New energy</v>
          </cell>
          <cell r="G1168" t="str">
            <v>Efficiency: Demand Side</v>
          </cell>
          <cell r="H1168" t="str">
            <v>New Jersey</v>
          </cell>
          <cell r="I1168" t="str">
            <v>United States</v>
          </cell>
          <cell r="J1168" t="str">
            <v>USA</v>
          </cell>
          <cell r="K1168" t="str">
            <v>North America &amp; Carribean</v>
          </cell>
          <cell r="L1168" t="str">
            <v>AMER</v>
          </cell>
          <cell r="M1168">
            <v>37909</v>
          </cell>
          <cell r="N1168" t="str">
            <v>Completed</v>
          </cell>
          <cell r="O1168" t="str">
            <v>VC - Series A / First round</v>
          </cell>
          <cell r="P1168">
            <v>5.6</v>
          </cell>
        </row>
        <row r="1169">
          <cell r="A1169" t="str">
            <v>VC</v>
          </cell>
          <cell r="B1169">
            <v>101</v>
          </cell>
          <cell r="C1169">
            <v>2</v>
          </cell>
          <cell r="D1169">
            <v>945</v>
          </cell>
          <cell r="E1169" t="str">
            <v>Xantrex Technology Inc</v>
          </cell>
          <cell r="F1169" t="str">
            <v>New energy</v>
          </cell>
          <cell r="G1169" t="str">
            <v>Power Storage</v>
          </cell>
          <cell r="H1169" t="str">
            <v>British Columbia</v>
          </cell>
          <cell r="I1169" t="str">
            <v>Canada</v>
          </cell>
          <cell r="J1169" t="str">
            <v>CAN</v>
          </cell>
          <cell r="K1169" t="str">
            <v>North America &amp; Carribean</v>
          </cell>
          <cell r="L1169" t="str">
            <v>AMER</v>
          </cell>
          <cell r="M1169">
            <v>35338</v>
          </cell>
          <cell r="N1169" t="str">
            <v>Completed</v>
          </cell>
          <cell r="O1169" t="str">
            <v>VC - Series A / First round</v>
          </cell>
          <cell r="P1169">
            <v>13.9</v>
          </cell>
        </row>
        <row r="1170">
          <cell r="A1170" t="str">
            <v>VC</v>
          </cell>
          <cell r="B1170">
            <v>103</v>
          </cell>
          <cell r="C1170">
            <v>3</v>
          </cell>
          <cell r="D1170">
            <v>2177</v>
          </cell>
          <cell r="E1170" t="str">
            <v>Enerwise Global Technologies Inc</v>
          </cell>
          <cell r="F1170" t="str">
            <v>New energy</v>
          </cell>
          <cell r="G1170" t="str">
            <v>Efficiency: Demand Side</v>
          </cell>
          <cell r="H1170" t="str">
            <v>Pennsylvania</v>
          </cell>
          <cell r="I1170" t="str">
            <v>United States</v>
          </cell>
          <cell r="J1170" t="str">
            <v>USA</v>
          </cell>
          <cell r="K1170" t="str">
            <v>North America &amp; Carribean</v>
          </cell>
          <cell r="L1170" t="str">
            <v>AMER</v>
          </cell>
          <cell r="M1170">
            <v>37011</v>
          </cell>
          <cell r="N1170" t="str">
            <v>Completed</v>
          </cell>
          <cell r="O1170" t="str">
            <v>VC - Series A / First round</v>
          </cell>
          <cell r="P1170">
            <v>16.5</v>
          </cell>
        </row>
        <row r="1171">
          <cell r="A1171" t="str">
            <v>VC</v>
          </cell>
          <cell r="B1171">
            <v>104</v>
          </cell>
          <cell r="C1171">
            <v>3</v>
          </cell>
          <cell r="D1171">
            <v>2177</v>
          </cell>
          <cell r="E1171" t="str">
            <v>Enerwise Global Technologies Inc</v>
          </cell>
          <cell r="F1171" t="str">
            <v>New energy</v>
          </cell>
          <cell r="G1171" t="str">
            <v>Efficiency: Demand Side</v>
          </cell>
          <cell r="H1171" t="str">
            <v>Pennsylvania</v>
          </cell>
          <cell r="I1171" t="str">
            <v>United States</v>
          </cell>
          <cell r="J1171" t="str">
            <v>USA</v>
          </cell>
          <cell r="K1171" t="str">
            <v>North America &amp; Carribean</v>
          </cell>
          <cell r="L1171" t="str">
            <v>AMER</v>
          </cell>
          <cell r="M1171">
            <v>38243</v>
          </cell>
          <cell r="N1171" t="str">
            <v>Completed</v>
          </cell>
          <cell r="O1171" t="str">
            <v>VC - Series C / Third round</v>
          </cell>
          <cell r="P1171">
            <v>1.1000000000000001</v>
          </cell>
        </row>
        <row r="1172">
          <cell r="A1172" t="str">
            <v>VC</v>
          </cell>
          <cell r="B1172">
            <v>107</v>
          </cell>
          <cell r="C1172">
            <v>1</v>
          </cell>
          <cell r="D1172">
            <v>2200</v>
          </cell>
          <cell r="E1172" t="str">
            <v>EnerWorks Inc</v>
          </cell>
          <cell r="F1172" t="str">
            <v>New energy</v>
          </cell>
          <cell r="G1172" t="str">
            <v>Solar</v>
          </cell>
          <cell r="H1172" t="str">
            <v>Ontario</v>
          </cell>
          <cell r="I1172" t="str">
            <v>Canada</v>
          </cell>
          <cell r="J1172" t="str">
            <v>CAN</v>
          </cell>
          <cell r="K1172" t="str">
            <v>North America &amp; Carribean</v>
          </cell>
          <cell r="L1172" t="str">
            <v>AMER</v>
          </cell>
          <cell r="M1172">
            <v>37910</v>
          </cell>
          <cell r="N1172" t="str">
            <v>Completed</v>
          </cell>
          <cell r="O1172" t="str">
            <v>VC - Series C / Third round</v>
          </cell>
          <cell r="P1172">
            <v>1.41</v>
          </cell>
        </row>
        <row r="1173">
          <cell r="A1173" t="str">
            <v>VC</v>
          </cell>
          <cell r="B1173">
            <v>108</v>
          </cell>
          <cell r="C1173">
            <v>3</v>
          </cell>
          <cell r="D1173">
            <v>2200</v>
          </cell>
          <cell r="E1173" t="str">
            <v>EnerWorks Inc</v>
          </cell>
          <cell r="F1173" t="str">
            <v>New energy</v>
          </cell>
          <cell r="G1173" t="str">
            <v>Solar</v>
          </cell>
          <cell r="H1173" t="str">
            <v>Ontario</v>
          </cell>
          <cell r="I1173" t="str">
            <v>Canada</v>
          </cell>
          <cell r="J1173" t="str">
            <v>CAN</v>
          </cell>
          <cell r="K1173" t="str">
            <v>North America &amp; Carribean</v>
          </cell>
          <cell r="L1173" t="str">
            <v>AMER</v>
          </cell>
          <cell r="M1173">
            <v>37664</v>
          </cell>
          <cell r="N1173" t="str">
            <v>Completed</v>
          </cell>
          <cell r="O1173" t="str">
            <v>VC - Series B / Second round</v>
          </cell>
          <cell r="P1173">
            <v>1.25</v>
          </cell>
        </row>
        <row r="1174">
          <cell r="A1174" t="str">
            <v>VC</v>
          </cell>
          <cell r="B1174">
            <v>111</v>
          </cell>
          <cell r="C1174">
            <v>6</v>
          </cell>
          <cell r="D1174">
            <v>945</v>
          </cell>
          <cell r="E1174" t="str">
            <v>Xantrex Technology Inc</v>
          </cell>
          <cell r="F1174" t="str">
            <v>New energy</v>
          </cell>
          <cell r="G1174" t="str">
            <v>Smart Distribution</v>
          </cell>
          <cell r="H1174" t="str">
            <v>British Columbia</v>
          </cell>
          <cell r="I1174" t="str">
            <v>Canada</v>
          </cell>
          <cell r="J1174" t="str">
            <v>CAN</v>
          </cell>
          <cell r="K1174" t="str">
            <v>North America &amp; Carribean</v>
          </cell>
          <cell r="L1174" t="str">
            <v>AMER</v>
          </cell>
          <cell r="M1174">
            <v>37078</v>
          </cell>
          <cell r="N1174" t="str">
            <v>Completed</v>
          </cell>
          <cell r="O1174" t="str">
            <v>VC - Further / Pre-IPO round</v>
          </cell>
          <cell r="P1174">
            <v>71.079229999999995</v>
          </cell>
        </row>
        <row r="1175">
          <cell r="A1175" t="str">
            <v>VC</v>
          </cell>
          <cell r="B1175">
            <v>112</v>
          </cell>
          <cell r="C1175">
            <v>2</v>
          </cell>
          <cell r="D1175">
            <v>359</v>
          </cell>
          <cell r="E1175" t="str">
            <v>Konarka Technologies Inc</v>
          </cell>
          <cell r="F1175" t="str">
            <v>New energy</v>
          </cell>
          <cell r="G1175" t="str">
            <v>Solar</v>
          </cell>
          <cell r="H1175" t="str">
            <v>Massachusetts</v>
          </cell>
          <cell r="I1175" t="str">
            <v>United States</v>
          </cell>
          <cell r="J1175" t="str">
            <v>USA</v>
          </cell>
          <cell r="K1175" t="str">
            <v>North America &amp; Carribean</v>
          </cell>
          <cell r="L1175" t="str">
            <v>AMER</v>
          </cell>
          <cell r="M1175">
            <v>38258</v>
          </cell>
          <cell r="N1175" t="str">
            <v>Completed</v>
          </cell>
          <cell r="O1175" t="str">
            <v>VC - Series D / Fourth round</v>
          </cell>
        </row>
        <row r="1176">
          <cell r="A1176" t="str">
            <v>VC</v>
          </cell>
          <cell r="B1176">
            <v>114</v>
          </cell>
          <cell r="C1176">
            <v>0</v>
          </cell>
          <cell r="D1176">
            <v>917</v>
          </cell>
          <cell r="E1176" t="str">
            <v>EnergieKontor AG</v>
          </cell>
          <cell r="F1176" t="str">
            <v>New energy</v>
          </cell>
          <cell r="G1176" t="str">
            <v>Wind</v>
          </cell>
          <cell r="H1176" t="str">
            <v>Bremen</v>
          </cell>
          <cell r="I1176" t="str">
            <v>Germany</v>
          </cell>
          <cell r="J1176" t="str">
            <v>DEU</v>
          </cell>
          <cell r="K1176" t="str">
            <v>EU Europe</v>
          </cell>
          <cell r="L1176" t="str">
            <v>EMEA</v>
          </cell>
          <cell r="M1176">
            <v>37165</v>
          </cell>
          <cell r="N1176" t="str">
            <v>Completed</v>
          </cell>
          <cell r="O1176" t="str">
            <v>PE - Asset/capacity investment</v>
          </cell>
        </row>
        <row r="1177">
          <cell r="A1177" t="str">
            <v>VC</v>
          </cell>
          <cell r="B1177">
            <v>115</v>
          </cell>
          <cell r="C1177">
            <v>2</v>
          </cell>
          <cell r="D1177">
            <v>2036</v>
          </cell>
          <cell r="E1177" t="str">
            <v>Advent Solar Inc</v>
          </cell>
          <cell r="F1177" t="str">
            <v>New energy</v>
          </cell>
          <cell r="G1177" t="str">
            <v>Solar</v>
          </cell>
          <cell r="H1177" t="str">
            <v>New Mexico</v>
          </cell>
          <cell r="I1177" t="str">
            <v>United States</v>
          </cell>
          <cell r="J1177" t="str">
            <v>USA</v>
          </cell>
          <cell r="K1177" t="str">
            <v>North America &amp; Carribean</v>
          </cell>
          <cell r="L1177" t="str">
            <v>AMER</v>
          </cell>
          <cell r="M1177">
            <v>37840</v>
          </cell>
          <cell r="N1177" t="str">
            <v>Completed</v>
          </cell>
          <cell r="O1177" t="str">
            <v>VC - Series A / First round</v>
          </cell>
          <cell r="P1177">
            <v>0.75</v>
          </cell>
        </row>
        <row r="1178">
          <cell r="A1178" t="str">
            <v>VC</v>
          </cell>
          <cell r="B1178">
            <v>116</v>
          </cell>
          <cell r="C1178">
            <v>4</v>
          </cell>
          <cell r="D1178">
            <v>2277</v>
          </cell>
          <cell r="E1178" t="str">
            <v>NaWoTec</v>
          </cell>
          <cell r="F1178" t="str">
            <v>New energy</v>
          </cell>
          <cell r="G1178" t="str">
            <v>Fuel Cells</v>
          </cell>
          <cell r="I1178" t="str">
            <v>Germany</v>
          </cell>
          <cell r="J1178" t="str">
            <v>DEU</v>
          </cell>
          <cell r="K1178" t="str">
            <v>EU Europe</v>
          </cell>
          <cell r="L1178" t="str">
            <v>EMEA</v>
          </cell>
          <cell r="M1178">
            <v>37586</v>
          </cell>
          <cell r="N1178" t="str">
            <v>Completed</v>
          </cell>
          <cell r="O1178" t="str">
            <v>VC - Series C / Third round</v>
          </cell>
          <cell r="P1178">
            <v>7.4</v>
          </cell>
        </row>
        <row r="1179">
          <cell r="A1179" t="str">
            <v>VC</v>
          </cell>
          <cell r="B1179">
            <v>118</v>
          </cell>
          <cell r="C1179">
            <v>5</v>
          </cell>
          <cell r="D1179">
            <v>1662</v>
          </cell>
          <cell r="E1179" t="str">
            <v>Nanogram Corporation</v>
          </cell>
          <cell r="F1179" t="str">
            <v>New energy</v>
          </cell>
          <cell r="G1179" t="str">
            <v>Solar</v>
          </cell>
          <cell r="H1179" t="str">
            <v>California</v>
          </cell>
          <cell r="I1179" t="str">
            <v>United States</v>
          </cell>
          <cell r="J1179" t="str">
            <v>USA</v>
          </cell>
          <cell r="K1179" t="str">
            <v>North America &amp; Carribean</v>
          </cell>
          <cell r="L1179" t="str">
            <v>AMER</v>
          </cell>
          <cell r="M1179">
            <v>36830</v>
          </cell>
          <cell r="N1179" t="str">
            <v>Completed</v>
          </cell>
          <cell r="O1179" t="str">
            <v>VC - Series A / First round</v>
          </cell>
          <cell r="P1179">
            <v>25</v>
          </cell>
        </row>
        <row r="1180">
          <cell r="A1180" t="str">
            <v>VC</v>
          </cell>
          <cell r="B1180">
            <v>119</v>
          </cell>
          <cell r="C1180">
            <v>1</v>
          </cell>
          <cell r="D1180">
            <v>2293</v>
          </cell>
          <cell r="E1180" t="str">
            <v>Biox Corporation</v>
          </cell>
          <cell r="F1180" t="str">
            <v>New energy</v>
          </cell>
          <cell r="G1180" t="str">
            <v>Biofuels</v>
          </cell>
          <cell r="H1180" t="str">
            <v>Ontario</v>
          </cell>
          <cell r="I1180" t="str">
            <v>Canada</v>
          </cell>
          <cell r="J1180" t="str">
            <v>CAN</v>
          </cell>
          <cell r="K1180" t="str">
            <v>North America &amp; Carribean</v>
          </cell>
          <cell r="L1180" t="str">
            <v>AMER</v>
          </cell>
          <cell r="M1180">
            <v>37987</v>
          </cell>
          <cell r="N1180" t="str">
            <v>Completed</v>
          </cell>
          <cell r="O1180" t="str">
            <v>PE - Asset/capacity investment</v>
          </cell>
          <cell r="P1180">
            <v>2.27</v>
          </cell>
        </row>
        <row r="1181">
          <cell r="A1181" t="str">
            <v>VC</v>
          </cell>
          <cell r="B1181">
            <v>120</v>
          </cell>
          <cell r="C1181">
            <v>3</v>
          </cell>
          <cell r="D1181">
            <v>1236</v>
          </cell>
          <cell r="E1181" t="str">
            <v>Exus Energy Ltd</v>
          </cell>
          <cell r="F1181" t="str">
            <v>New energy</v>
          </cell>
          <cell r="G1181" t="str">
            <v>Biomass &amp; Waste</v>
          </cell>
          <cell r="I1181" t="str">
            <v>United Kingdom</v>
          </cell>
          <cell r="J1181" t="str">
            <v>GBR</v>
          </cell>
          <cell r="K1181" t="str">
            <v>EU Europe</v>
          </cell>
          <cell r="L1181" t="str">
            <v>EMEA</v>
          </cell>
          <cell r="M1181">
            <v>38019</v>
          </cell>
          <cell r="N1181" t="str">
            <v>Completed</v>
          </cell>
          <cell r="O1181" t="str">
            <v>VC - Series B / Second round</v>
          </cell>
          <cell r="P1181">
            <v>1.35</v>
          </cell>
        </row>
        <row r="1182">
          <cell r="A1182" t="str">
            <v>VC</v>
          </cell>
          <cell r="B1182">
            <v>121</v>
          </cell>
          <cell r="C1182">
            <v>5</v>
          </cell>
          <cell r="D1182">
            <v>1168</v>
          </cell>
          <cell r="E1182" t="str">
            <v>STM Power Inc</v>
          </cell>
          <cell r="F1182" t="str">
            <v>New energy</v>
          </cell>
          <cell r="G1182" t="str">
            <v>Efficiency: Supply Side</v>
          </cell>
          <cell r="H1182" t="str">
            <v>Michigan</v>
          </cell>
          <cell r="I1182" t="str">
            <v>United States</v>
          </cell>
          <cell r="J1182" t="str">
            <v>USA</v>
          </cell>
          <cell r="K1182" t="str">
            <v>North America &amp; Carribean</v>
          </cell>
          <cell r="L1182" t="str">
            <v>AMER</v>
          </cell>
          <cell r="M1182">
            <v>38104</v>
          </cell>
          <cell r="N1182" t="str">
            <v>Completed</v>
          </cell>
          <cell r="O1182" t="str">
            <v>VC - Series B / Second round</v>
          </cell>
          <cell r="P1182">
            <v>29.6</v>
          </cell>
        </row>
        <row r="1183">
          <cell r="A1183" t="str">
            <v>VC</v>
          </cell>
          <cell r="B1183">
            <v>122</v>
          </cell>
          <cell r="C1183">
            <v>2</v>
          </cell>
          <cell r="D1183">
            <v>1631</v>
          </cell>
          <cell r="E1183" t="str">
            <v>SiXtron Advanced Materials Inc</v>
          </cell>
          <cell r="F1183" t="str">
            <v>New energy</v>
          </cell>
          <cell r="G1183" t="str">
            <v>Solar</v>
          </cell>
          <cell r="H1183" t="str">
            <v>Quebec</v>
          </cell>
          <cell r="I1183" t="str">
            <v>Canada</v>
          </cell>
          <cell r="J1183" t="str">
            <v>CAN</v>
          </cell>
          <cell r="K1183" t="str">
            <v>North America &amp; Carribean</v>
          </cell>
          <cell r="L1183" t="str">
            <v>AMER</v>
          </cell>
          <cell r="M1183">
            <v>38000</v>
          </cell>
          <cell r="N1183" t="str">
            <v>Completed</v>
          </cell>
          <cell r="O1183" t="str">
            <v>VC - Seed / angel</v>
          </cell>
          <cell r="P1183">
            <v>0.8</v>
          </cell>
        </row>
        <row r="1184">
          <cell r="A1184" t="str">
            <v>VC</v>
          </cell>
          <cell r="B1184">
            <v>123</v>
          </cell>
          <cell r="C1184">
            <v>6</v>
          </cell>
          <cell r="D1184">
            <v>74</v>
          </cell>
          <cell r="E1184" t="str">
            <v>CellTech Power Inc</v>
          </cell>
          <cell r="F1184" t="str">
            <v>New energy</v>
          </cell>
          <cell r="G1184" t="str">
            <v>Fuel Cells</v>
          </cell>
          <cell r="H1184" t="str">
            <v>Massachusetts</v>
          </cell>
          <cell r="I1184" t="str">
            <v>United States</v>
          </cell>
          <cell r="J1184" t="str">
            <v>USA</v>
          </cell>
          <cell r="K1184" t="str">
            <v>North America &amp; Carribean</v>
          </cell>
          <cell r="L1184" t="str">
            <v>AMER</v>
          </cell>
          <cell r="M1184">
            <v>38198</v>
          </cell>
          <cell r="N1184" t="str">
            <v>Completed</v>
          </cell>
          <cell r="O1184" t="str">
            <v>VC - Series C / Third round</v>
          </cell>
          <cell r="P1184">
            <v>5.5</v>
          </cell>
        </row>
        <row r="1185">
          <cell r="A1185" t="str">
            <v>VC</v>
          </cell>
          <cell r="B1185">
            <v>126</v>
          </cell>
          <cell r="C1185">
            <v>4</v>
          </cell>
          <cell r="D1185">
            <v>2162</v>
          </cell>
          <cell r="E1185" t="str">
            <v>Sulfurcell Solartechnik GmbH</v>
          </cell>
          <cell r="F1185" t="str">
            <v>New energy</v>
          </cell>
          <cell r="G1185" t="str">
            <v>Solar</v>
          </cell>
          <cell r="H1185" t="str">
            <v>Berlin</v>
          </cell>
          <cell r="I1185" t="str">
            <v>Germany</v>
          </cell>
          <cell r="J1185" t="str">
            <v>DEU</v>
          </cell>
          <cell r="K1185" t="str">
            <v>EU Europe</v>
          </cell>
          <cell r="L1185" t="str">
            <v>EMEA</v>
          </cell>
          <cell r="M1185">
            <v>37568</v>
          </cell>
          <cell r="N1185" t="str">
            <v>Completed</v>
          </cell>
          <cell r="O1185" t="str">
            <v>PE - Asset/capacity investment</v>
          </cell>
          <cell r="P1185">
            <v>19.8</v>
          </cell>
        </row>
        <row r="1186">
          <cell r="A1186" t="str">
            <v>VC</v>
          </cell>
          <cell r="B1186">
            <v>127</v>
          </cell>
          <cell r="C1186">
            <v>1</v>
          </cell>
          <cell r="D1186">
            <v>1550</v>
          </cell>
          <cell r="E1186" t="str">
            <v>Accelergy Corporation</v>
          </cell>
          <cell r="F1186" t="str">
            <v>New energy</v>
          </cell>
          <cell r="G1186" t="str">
            <v>Services &amp; Support (Clean Energy)</v>
          </cell>
          <cell r="H1186" t="str">
            <v>California</v>
          </cell>
          <cell r="I1186" t="str">
            <v>United States</v>
          </cell>
          <cell r="J1186" t="str">
            <v>USA</v>
          </cell>
          <cell r="K1186" t="str">
            <v>North America &amp; Carribean</v>
          </cell>
          <cell r="L1186" t="str">
            <v>AMER</v>
          </cell>
          <cell r="M1186">
            <v>38047</v>
          </cell>
          <cell r="N1186" t="str">
            <v>Completed</v>
          </cell>
          <cell r="O1186" t="str">
            <v>VC - Series D / Fourth round</v>
          </cell>
          <cell r="P1186">
            <v>1.333</v>
          </cell>
        </row>
        <row r="1187">
          <cell r="A1187" t="str">
            <v>VC</v>
          </cell>
          <cell r="B1187">
            <v>128</v>
          </cell>
          <cell r="C1187">
            <v>1</v>
          </cell>
          <cell r="D1187">
            <v>914</v>
          </cell>
          <cell r="E1187" t="str">
            <v>Turbowinds NV</v>
          </cell>
          <cell r="F1187" t="str">
            <v>New energy</v>
          </cell>
          <cell r="G1187" t="str">
            <v>Wind</v>
          </cell>
          <cell r="I1187" t="str">
            <v>Belgium</v>
          </cell>
          <cell r="J1187" t="str">
            <v>BEL</v>
          </cell>
          <cell r="K1187" t="str">
            <v>EU Europe</v>
          </cell>
          <cell r="L1187" t="str">
            <v>EMEA</v>
          </cell>
          <cell r="M1187">
            <v>37987</v>
          </cell>
          <cell r="N1187" t="str">
            <v>Completed</v>
          </cell>
          <cell r="O1187" t="str">
            <v>VC - Series A / First round</v>
          </cell>
        </row>
        <row r="1188">
          <cell r="A1188" t="str">
            <v>VC</v>
          </cell>
          <cell r="B1188">
            <v>129</v>
          </cell>
          <cell r="C1188">
            <v>1</v>
          </cell>
          <cell r="D1188">
            <v>2306</v>
          </cell>
          <cell r="E1188" t="str">
            <v>Harakosan Europe BV (formerly Zephyros BV)</v>
          </cell>
          <cell r="F1188" t="str">
            <v>New energy</v>
          </cell>
          <cell r="G1188" t="str">
            <v>Wind</v>
          </cell>
          <cell r="I1188" t="str">
            <v>Netherlands</v>
          </cell>
          <cell r="J1188" t="str">
            <v>NLD</v>
          </cell>
          <cell r="K1188" t="str">
            <v>EU Europe</v>
          </cell>
          <cell r="L1188" t="str">
            <v>EMEA</v>
          </cell>
          <cell r="M1188">
            <v>36161</v>
          </cell>
          <cell r="N1188" t="str">
            <v>Completed</v>
          </cell>
          <cell r="O1188" t="str">
            <v>VC - Series A / First round</v>
          </cell>
        </row>
        <row r="1189">
          <cell r="A1189" t="str">
            <v>VC</v>
          </cell>
          <cell r="B1189">
            <v>130</v>
          </cell>
          <cell r="C1189">
            <v>2</v>
          </cell>
          <cell r="D1189">
            <v>2413</v>
          </cell>
          <cell r="E1189" t="str">
            <v>Aspen Aerogels Inc</v>
          </cell>
          <cell r="F1189" t="str">
            <v>New energy</v>
          </cell>
          <cell r="G1189" t="str">
            <v>Efficiency: Demand Side</v>
          </cell>
          <cell r="H1189" t="str">
            <v>Massachusetts</v>
          </cell>
          <cell r="I1189" t="str">
            <v>United States</v>
          </cell>
          <cell r="J1189" t="str">
            <v>USA</v>
          </cell>
          <cell r="K1189" t="str">
            <v>North America &amp; Carribean</v>
          </cell>
          <cell r="L1189" t="str">
            <v>AMER</v>
          </cell>
          <cell r="M1189">
            <v>37427</v>
          </cell>
          <cell r="N1189" t="str">
            <v>Completed</v>
          </cell>
          <cell r="O1189" t="str">
            <v>VC - Series B / Second round</v>
          </cell>
          <cell r="P1189">
            <v>8</v>
          </cell>
        </row>
        <row r="1190">
          <cell r="A1190" t="str">
            <v>VC</v>
          </cell>
          <cell r="B1190">
            <v>131</v>
          </cell>
          <cell r="C1190">
            <v>3</v>
          </cell>
          <cell r="D1190">
            <v>2004</v>
          </cell>
          <cell r="E1190" t="str">
            <v>Tioga Energy Inc (formerly CerOx Corporation)</v>
          </cell>
          <cell r="F1190" t="str">
            <v>Non-core</v>
          </cell>
          <cell r="G1190" t="str">
            <v>Solar</v>
          </cell>
          <cell r="H1190" t="str">
            <v>California</v>
          </cell>
          <cell r="I1190" t="str">
            <v>United States</v>
          </cell>
          <cell r="J1190" t="str">
            <v>USA</v>
          </cell>
          <cell r="K1190" t="str">
            <v>North America &amp; Carribean</v>
          </cell>
          <cell r="L1190" t="str">
            <v>AMER</v>
          </cell>
          <cell r="M1190">
            <v>37377</v>
          </cell>
          <cell r="N1190" t="str">
            <v>Completed</v>
          </cell>
          <cell r="O1190" t="str">
            <v>VC - Series A / First round</v>
          </cell>
          <cell r="P1190">
            <v>4</v>
          </cell>
        </row>
        <row r="1191">
          <cell r="A1191" t="str">
            <v>VC</v>
          </cell>
          <cell r="B1191">
            <v>135</v>
          </cell>
          <cell r="C1191">
            <v>3</v>
          </cell>
          <cell r="D1191">
            <v>588</v>
          </cell>
          <cell r="E1191" t="str">
            <v>Lilliputian Systems Inc</v>
          </cell>
          <cell r="F1191" t="str">
            <v>New energy</v>
          </cell>
          <cell r="G1191" t="str">
            <v>Fuel Cells</v>
          </cell>
          <cell r="H1191" t="str">
            <v>Massachusetts</v>
          </cell>
          <cell r="I1191" t="str">
            <v>United States</v>
          </cell>
          <cell r="J1191" t="str">
            <v>USA</v>
          </cell>
          <cell r="K1191" t="str">
            <v>North America &amp; Carribean</v>
          </cell>
          <cell r="L1191" t="str">
            <v>AMER</v>
          </cell>
          <cell r="M1191">
            <v>37417</v>
          </cell>
          <cell r="N1191" t="str">
            <v>Completed</v>
          </cell>
          <cell r="O1191" t="str">
            <v>VC - Seed / angel</v>
          </cell>
          <cell r="P1191">
            <v>1.5</v>
          </cell>
          <cell r="Q1191">
            <v>0</v>
          </cell>
        </row>
        <row r="1192">
          <cell r="A1192" t="str">
            <v>VC</v>
          </cell>
          <cell r="B1192">
            <v>136</v>
          </cell>
          <cell r="C1192">
            <v>1</v>
          </cell>
          <cell r="D1192">
            <v>2176</v>
          </cell>
          <cell r="E1192" t="str">
            <v>Sure Power Corporation</v>
          </cell>
          <cell r="F1192" t="str">
            <v>New energy</v>
          </cell>
          <cell r="G1192" t="str">
            <v>Efficiency: Demand Side</v>
          </cell>
          <cell r="H1192" t="str">
            <v>Connecticut</v>
          </cell>
          <cell r="I1192" t="str">
            <v>United States</v>
          </cell>
          <cell r="J1192" t="str">
            <v>USA</v>
          </cell>
          <cell r="K1192" t="str">
            <v>North America &amp; Carribean</v>
          </cell>
          <cell r="L1192" t="str">
            <v>AMER</v>
          </cell>
          <cell r="M1192">
            <v>36434</v>
          </cell>
          <cell r="N1192" t="str">
            <v>Completed</v>
          </cell>
          <cell r="O1192" t="str">
            <v>VC - Series A / First round</v>
          </cell>
        </row>
        <row r="1193">
          <cell r="A1193" t="str">
            <v>VC</v>
          </cell>
          <cell r="B1193">
            <v>141</v>
          </cell>
          <cell r="C1193">
            <v>2</v>
          </cell>
          <cell r="D1193">
            <v>2080</v>
          </cell>
          <cell r="E1193" t="str">
            <v>A2Sea A/S</v>
          </cell>
          <cell r="F1193" t="str">
            <v>New energy</v>
          </cell>
          <cell r="G1193" t="str">
            <v>Wind</v>
          </cell>
          <cell r="I1193" t="str">
            <v>Denmark</v>
          </cell>
          <cell r="J1193" t="str">
            <v>DNK</v>
          </cell>
          <cell r="K1193" t="str">
            <v>EU Europe</v>
          </cell>
          <cell r="L1193" t="str">
            <v>EMEA</v>
          </cell>
          <cell r="M1193">
            <v>36892</v>
          </cell>
          <cell r="N1193" t="str">
            <v>Completed</v>
          </cell>
          <cell r="O1193" t="str">
            <v>VC - Series B / Second round</v>
          </cell>
          <cell r="P1193">
            <v>9.85</v>
          </cell>
        </row>
        <row r="1194">
          <cell r="A1194" t="str">
            <v>VC</v>
          </cell>
          <cell r="B1194">
            <v>144</v>
          </cell>
          <cell r="C1194">
            <v>1</v>
          </cell>
          <cell r="D1194">
            <v>2367</v>
          </cell>
          <cell r="E1194" t="str">
            <v>Azure Dynamics US Inc (formerly Solectria Corp)</v>
          </cell>
          <cell r="F1194" t="str">
            <v>New energy</v>
          </cell>
          <cell r="G1194" t="str">
            <v>Efficiency: Demand Side</v>
          </cell>
          <cell r="H1194" t="str">
            <v>Massachusetts</v>
          </cell>
          <cell r="I1194" t="str">
            <v>United States</v>
          </cell>
          <cell r="J1194" t="str">
            <v>USA</v>
          </cell>
          <cell r="K1194" t="str">
            <v>North America &amp; Carribean</v>
          </cell>
          <cell r="L1194" t="str">
            <v>AMER</v>
          </cell>
          <cell r="M1194">
            <v>36286</v>
          </cell>
          <cell r="N1194" t="str">
            <v>Completed</v>
          </cell>
          <cell r="O1194" t="str">
            <v>VC - Series A / First round</v>
          </cell>
          <cell r="P1194">
            <v>5</v>
          </cell>
          <cell r="Q1194">
            <v>0</v>
          </cell>
        </row>
        <row r="1195">
          <cell r="A1195" t="str">
            <v>VC</v>
          </cell>
          <cell r="B1195">
            <v>145</v>
          </cell>
          <cell r="C1195">
            <v>0</v>
          </cell>
          <cell r="D1195">
            <v>2169</v>
          </cell>
          <cell r="E1195" t="str">
            <v>Davidson Instruments Inc</v>
          </cell>
          <cell r="F1195" t="str">
            <v>Non-core</v>
          </cell>
          <cell r="G1195" t="str">
            <v>Efficiency: Supply Side</v>
          </cell>
          <cell r="H1195" t="str">
            <v>Texas</v>
          </cell>
          <cell r="I1195" t="str">
            <v>United States</v>
          </cell>
          <cell r="J1195" t="str">
            <v>USA</v>
          </cell>
          <cell r="K1195" t="str">
            <v>North America &amp; Carribean</v>
          </cell>
          <cell r="L1195" t="str">
            <v>AMER</v>
          </cell>
          <cell r="M1195">
            <v>38168</v>
          </cell>
          <cell r="N1195" t="str">
            <v>Completed</v>
          </cell>
          <cell r="O1195" t="str">
            <v>VC - Series A / First round</v>
          </cell>
          <cell r="P1195">
            <v>5.25</v>
          </cell>
        </row>
        <row r="1196">
          <cell r="A1196" t="str">
            <v>VC</v>
          </cell>
          <cell r="B1196">
            <v>150</v>
          </cell>
          <cell r="C1196">
            <v>2</v>
          </cell>
          <cell r="D1196">
            <v>389</v>
          </cell>
          <cell r="E1196" t="str">
            <v>Hoku Scientific Inc</v>
          </cell>
          <cell r="F1196" t="str">
            <v>New energy</v>
          </cell>
          <cell r="G1196" t="str">
            <v>Fuel Cells</v>
          </cell>
          <cell r="H1196" t="str">
            <v>Hawaii</v>
          </cell>
          <cell r="I1196" t="str">
            <v>United States</v>
          </cell>
          <cell r="J1196" t="str">
            <v>USA</v>
          </cell>
          <cell r="K1196" t="str">
            <v>North America &amp; Carribean</v>
          </cell>
          <cell r="L1196" t="str">
            <v>AMER</v>
          </cell>
          <cell r="M1196">
            <v>38168</v>
          </cell>
          <cell r="N1196" t="str">
            <v>Completed</v>
          </cell>
          <cell r="O1196" t="str">
            <v>VC - Series C / Third round</v>
          </cell>
          <cell r="P1196">
            <v>4.3</v>
          </cell>
        </row>
        <row r="1197">
          <cell r="A1197" t="str">
            <v>VC</v>
          </cell>
          <cell r="B1197">
            <v>154</v>
          </cell>
          <cell r="C1197">
            <v>4</v>
          </cell>
          <cell r="D1197">
            <v>389</v>
          </cell>
          <cell r="E1197" t="str">
            <v>Hoku Scientific Inc</v>
          </cell>
          <cell r="F1197" t="str">
            <v>New energy</v>
          </cell>
          <cell r="G1197" t="str">
            <v>Fuel Cells</v>
          </cell>
          <cell r="H1197" t="str">
            <v>Hawaii</v>
          </cell>
          <cell r="I1197" t="str">
            <v>United States</v>
          </cell>
          <cell r="J1197" t="str">
            <v>USA</v>
          </cell>
          <cell r="K1197" t="str">
            <v>North America &amp; Carribean</v>
          </cell>
          <cell r="L1197" t="str">
            <v>AMER</v>
          </cell>
          <cell r="M1197">
            <v>37956</v>
          </cell>
          <cell r="N1197" t="str">
            <v>Completed</v>
          </cell>
          <cell r="O1197" t="str">
            <v>VC - Series B / Second round</v>
          </cell>
          <cell r="P1197">
            <v>2.2999999999999998</v>
          </cell>
        </row>
        <row r="1198">
          <cell r="A1198" t="str">
            <v>VC</v>
          </cell>
          <cell r="B1198">
            <v>156</v>
          </cell>
          <cell r="C1198">
            <v>1</v>
          </cell>
          <cell r="D1198">
            <v>98</v>
          </cell>
          <cell r="E1198" t="str">
            <v>3P-Energy GmbH</v>
          </cell>
          <cell r="F1198" t="str">
            <v>New energy</v>
          </cell>
          <cell r="G1198" t="str">
            <v>Fuel Cells</v>
          </cell>
          <cell r="H1198" t="str">
            <v>Mecklenburg-Western Pomerania</v>
          </cell>
          <cell r="I1198" t="str">
            <v>Germany</v>
          </cell>
          <cell r="J1198" t="str">
            <v>DEU</v>
          </cell>
          <cell r="K1198" t="str">
            <v>EU Europe</v>
          </cell>
          <cell r="L1198" t="str">
            <v>EMEA</v>
          </cell>
          <cell r="M1198">
            <v>37622</v>
          </cell>
          <cell r="N1198" t="str">
            <v>Completed</v>
          </cell>
          <cell r="O1198" t="str">
            <v>VC - Seed / angel</v>
          </cell>
        </row>
        <row r="1199">
          <cell r="A1199" t="str">
            <v>VC</v>
          </cell>
          <cell r="B1199">
            <v>157</v>
          </cell>
          <cell r="C1199">
            <v>0</v>
          </cell>
          <cell r="D1199">
            <v>1930</v>
          </cell>
          <cell r="E1199" t="str">
            <v>Sustec Schwarze Pumpe GmbH (SVZ)</v>
          </cell>
          <cell r="F1199" t="str">
            <v>New energy</v>
          </cell>
          <cell r="G1199" t="str">
            <v>Biofuels</v>
          </cell>
          <cell r="H1199" t="str">
            <v>Saxony</v>
          </cell>
          <cell r="I1199" t="str">
            <v>Germany</v>
          </cell>
          <cell r="J1199" t="str">
            <v>DEU</v>
          </cell>
          <cell r="K1199" t="str">
            <v>EU Europe</v>
          </cell>
          <cell r="L1199" t="str">
            <v>EMEA</v>
          </cell>
          <cell r="M1199">
            <v>38120</v>
          </cell>
          <cell r="N1199" t="str">
            <v>Completed</v>
          </cell>
          <cell r="O1199" t="str">
            <v>VC - Bridge/Interim</v>
          </cell>
        </row>
        <row r="1200">
          <cell r="A1200" t="str">
            <v>VC</v>
          </cell>
          <cell r="B1200">
            <v>159</v>
          </cell>
          <cell r="C1200">
            <v>1</v>
          </cell>
          <cell r="D1200">
            <v>1650</v>
          </cell>
          <cell r="E1200" t="str">
            <v>Aalborg Energie Technik a/s</v>
          </cell>
          <cell r="F1200" t="str">
            <v>New energy</v>
          </cell>
          <cell r="G1200" t="str">
            <v>Biomass &amp; Waste</v>
          </cell>
          <cell r="I1200" t="str">
            <v>Denmark</v>
          </cell>
          <cell r="J1200" t="str">
            <v>DNK</v>
          </cell>
          <cell r="K1200" t="str">
            <v>EU Europe</v>
          </cell>
          <cell r="L1200" t="str">
            <v>EMEA</v>
          </cell>
          <cell r="M1200">
            <v>36892</v>
          </cell>
          <cell r="N1200" t="str">
            <v>Completed</v>
          </cell>
          <cell r="O1200" t="str">
            <v>VC - Seed / angel</v>
          </cell>
          <cell r="P1200">
            <v>0.5</v>
          </cell>
        </row>
        <row r="1201">
          <cell r="A1201" t="str">
            <v>VC</v>
          </cell>
          <cell r="B1201">
            <v>160</v>
          </cell>
          <cell r="C1201">
            <v>6</v>
          </cell>
          <cell r="D1201">
            <v>404</v>
          </cell>
          <cell r="E1201" t="str">
            <v>Bowman Power Group Ltd (BPG)</v>
          </cell>
          <cell r="F1201" t="str">
            <v>New energy</v>
          </cell>
          <cell r="G1201" t="str">
            <v>Efficiency: Supply Side</v>
          </cell>
          <cell r="I1201" t="str">
            <v>United Kingdom</v>
          </cell>
          <cell r="J1201" t="str">
            <v>GBR</v>
          </cell>
          <cell r="K1201" t="str">
            <v>EU Europe</v>
          </cell>
          <cell r="L1201" t="str">
            <v>EMEA</v>
          </cell>
          <cell r="M1201">
            <v>37408</v>
          </cell>
          <cell r="N1201" t="str">
            <v>Completed</v>
          </cell>
          <cell r="O1201" t="str">
            <v>VC - Series B / Second round</v>
          </cell>
          <cell r="P1201">
            <v>22.5</v>
          </cell>
        </row>
        <row r="1202">
          <cell r="A1202" t="str">
            <v>VC</v>
          </cell>
          <cell r="B1202">
            <v>161</v>
          </cell>
          <cell r="C1202">
            <v>1</v>
          </cell>
          <cell r="D1202">
            <v>1157</v>
          </cell>
          <cell r="E1202" t="str">
            <v>Canadian Renewable Energy Corp</v>
          </cell>
          <cell r="F1202" t="str">
            <v>New energy</v>
          </cell>
          <cell r="G1202" t="str">
            <v>Mini-Hydro</v>
          </cell>
          <cell r="H1202" t="str">
            <v>Ontario</v>
          </cell>
          <cell r="I1202" t="str">
            <v>Canada</v>
          </cell>
          <cell r="J1202" t="str">
            <v>CAN</v>
          </cell>
          <cell r="K1202" t="str">
            <v>North America &amp; Carribean</v>
          </cell>
          <cell r="L1202" t="str">
            <v>AMER</v>
          </cell>
          <cell r="M1202">
            <v>36861</v>
          </cell>
          <cell r="N1202" t="str">
            <v>Completed</v>
          </cell>
          <cell r="O1202" t="str">
            <v>VC - Series A / First round</v>
          </cell>
        </row>
        <row r="1203">
          <cell r="A1203" t="str">
            <v>VC</v>
          </cell>
          <cell r="B1203">
            <v>162</v>
          </cell>
          <cell r="C1203">
            <v>3</v>
          </cell>
          <cell r="D1203">
            <v>51</v>
          </cell>
          <cell r="E1203" t="str">
            <v>Cellex Power Products Inc</v>
          </cell>
          <cell r="F1203" t="str">
            <v>New energy</v>
          </cell>
          <cell r="G1203" t="str">
            <v>Fuel Cells</v>
          </cell>
          <cell r="H1203" t="str">
            <v>British Columbia</v>
          </cell>
          <cell r="I1203" t="str">
            <v>Canada</v>
          </cell>
          <cell r="J1203" t="str">
            <v>CAN</v>
          </cell>
          <cell r="K1203" t="str">
            <v>North America &amp; Carribean</v>
          </cell>
          <cell r="L1203" t="str">
            <v>AMER</v>
          </cell>
          <cell r="M1203">
            <v>37377</v>
          </cell>
          <cell r="N1203" t="str">
            <v>Completed</v>
          </cell>
          <cell r="O1203" t="str">
            <v>VC - Series B / Second round</v>
          </cell>
        </row>
        <row r="1204">
          <cell r="A1204" t="str">
            <v>VC</v>
          </cell>
          <cell r="B1204">
            <v>163</v>
          </cell>
          <cell r="C1204">
            <v>1</v>
          </cell>
          <cell r="D1204">
            <v>2134</v>
          </cell>
          <cell r="E1204" t="str">
            <v>Clarke Group</v>
          </cell>
          <cell r="F1204" t="str">
            <v>New energy</v>
          </cell>
          <cell r="G1204" t="str">
            <v>Biomass &amp; Waste</v>
          </cell>
          <cell r="I1204" t="str">
            <v>United Kingdom</v>
          </cell>
          <cell r="J1204" t="str">
            <v>GBR</v>
          </cell>
          <cell r="K1204" t="str">
            <v>EU Europe</v>
          </cell>
          <cell r="L1204" t="str">
            <v>EMEA</v>
          </cell>
          <cell r="M1204">
            <v>36349</v>
          </cell>
          <cell r="N1204" t="str">
            <v>Completed</v>
          </cell>
          <cell r="O1204" t="str">
            <v>VC - Series A / First round</v>
          </cell>
        </row>
        <row r="1205">
          <cell r="A1205" t="str">
            <v>VC</v>
          </cell>
          <cell r="B1205">
            <v>164</v>
          </cell>
          <cell r="C1205">
            <v>1</v>
          </cell>
          <cell r="D1205">
            <v>34</v>
          </cell>
          <cell r="E1205" t="str">
            <v>Intelligent Energy Holdings</v>
          </cell>
          <cell r="F1205" t="str">
            <v>New energy</v>
          </cell>
          <cell r="G1205" t="str">
            <v>Fuel Cells</v>
          </cell>
          <cell r="I1205" t="str">
            <v>United Kingdom</v>
          </cell>
          <cell r="J1205" t="str">
            <v>GBR</v>
          </cell>
          <cell r="K1205" t="str">
            <v>EU Europe</v>
          </cell>
          <cell r="L1205" t="str">
            <v>EMEA</v>
          </cell>
          <cell r="M1205">
            <v>37753</v>
          </cell>
          <cell r="N1205" t="str">
            <v>Completed</v>
          </cell>
          <cell r="O1205" t="str">
            <v>VC - Series B / Second round</v>
          </cell>
          <cell r="P1205">
            <v>11</v>
          </cell>
        </row>
        <row r="1206">
          <cell r="A1206" t="str">
            <v>VC</v>
          </cell>
          <cell r="B1206">
            <v>165</v>
          </cell>
          <cell r="C1206">
            <v>2</v>
          </cell>
          <cell r="D1206">
            <v>325</v>
          </cell>
          <cell r="E1206" t="str">
            <v>Metallic Power Inc</v>
          </cell>
          <cell r="F1206" t="str">
            <v>New energy</v>
          </cell>
          <cell r="G1206" t="str">
            <v>Fuel Cells</v>
          </cell>
          <cell r="H1206" t="str">
            <v>California</v>
          </cell>
          <cell r="I1206" t="str">
            <v>United States</v>
          </cell>
          <cell r="J1206" t="str">
            <v>USA</v>
          </cell>
          <cell r="K1206" t="str">
            <v>North America &amp; Carribean</v>
          </cell>
          <cell r="L1206" t="str">
            <v>AMER</v>
          </cell>
          <cell r="M1206">
            <v>36039</v>
          </cell>
          <cell r="N1206" t="str">
            <v>Completed</v>
          </cell>
          <cell r="O1206" t="str">
            <v>VC - Series A / First round</v>
          </cell>
          <cell r="P1206">
            <v>2</v>
          </cell>
        </row>
        <row r="1207">
          <cell r="A1207" t="str">
            <v>VC</v>
          </cell>
          <cell r="B1207">
            <v>166</v>
          </cell>
          <cell r="C1207">
            <v>4</v>
          </cell>
          <cell r="D1207">
            <v>325</v>
          </cell>
          <cell r="E1207" t="str">
            <v>Metallic Power Inc</v>
          </cell>
          <cell r="F1207" t="str">
            <v>New energy</v>
          </cell>
          <cell r="G1207" t="str">
            <v>Fuel Cells</v>
          </cell>
          <cell r="H1207" t="str">
            <v>California</v>
          </cell>
          <cell r="I1207" t="str">
            <v>United States</v>
          </cell>
          <cell r="J1207" t="str">
            <v>USA</v>
          </cell>
          <cell r="K1207" t="str">
            <v>North America &amp; Carribean</v>
          </cell>
          <cell r="L1207" t="str">
            <v>AMER</v>
          </cell>
          <cell r="M1207">
            <v>36586</v>
          </cell>
          <cell r="N1207" t="str">
            <v>Completed</v>
          </cell>
          <cell r="O1207" t="str">
            <v>VC - Series B / Second round</v>
          </cell>
          <cell r="P1207">
            <v>6.6</v>
          </cell>
        </row>
        <row r="1208">
          <cell r="A1208" t="str">
            <v>VC</v>
          </cell>
          <cell r="B1208">
            <v>168</v>
          </cell>
          <cell r="C1208">
            <v>1</v>
          </cell>
          <cell r="D1208">
            <v>2413</v>
          </cell>
          <cell r="E1208" t="str">
            <v>Aspen Aerogels Inc</v>
          </cell>
          <cell r="F1208" t="str">
            <v>New energy</v>
          </cell>
          <cell r="G1208" t="str">
            <v>Efficiency: Demand Side</v>
          </cell>
          <cell r="H1208" t="str">
            <v>Massachusetts</v>
          </cell>
          <cell r="I1208" t="str">
            <v>United States</v>
          </cell>
          <cell r="J1208" t="str">
            <v>USA</v>
          </cell>
          <cell r="K1208" t="str">
            <v>North America &amp; Carribean</v>
          </cell>
          <cell r="L1208" t="str">
            <v>AMER</v>
          </cell>
          <cell r="M1208">
            <v>36892</v>
          </cell>
          <cell r="N1208" t="str">
            <v>Completed</v>
          </cell>
          <cell r="O1208" t="str">
            <v>VC - Series A / First round</v>
          </cell>
          <cell r="P1208">
            <v>4</v>
          </cell>
        </row>
        <row r="1209">
          <cell r="A1209" t="str">
            <v>VC</v>
          </cell>
          <cell r="B1209">
            <v>173</v>
          </cell>
          <cell r="C1209">
            <v>1</v>
          </cell>
          <cell r="D1209">
            <v>3424</v>
          </cell>
          <cell r="E1209" t="str">
            <v>GT Solar Technologies (formerly GT Equipment Technologies)</v>
          </cell>
          <cell r="F1209" t="str">
            <v>New energy</v>
          </cell>
          <cell r="G1209" t="str">
            <v>Solar</v>
          </cell>
          <cell r="H1209" t="str">
            <v>New Hampshire</v>
          </cell>
          <cell r="I1209" t="str">
            <v>United States</v>
          </cell>
          <cell r="J1209" t="str">
            <v>USA</v>
          </cell>
          <cell r="K1209" t="str">
            <v>North America &amp; Carribean</v>
          </cell>
          <cell r="L1209" t="str">
            <v>AMER</v>
          </cell>
          <cell r="M1209">
            <v>37383</v>
          </cell>
          <cell r="N1209" t="str">
            <v>Completed</v>
          </cell>
          <cell r="O1209" t="str">
            <v>VC - Series A / First round</v>
          </cell>
          <cell r="P1209">
            <v>5</v>
          </cell>
        </row>
        <row r="1210">
          <cell r="A1210" t="str">
            <v>VC</v>
          </cell>
          <cell r="B1210">
            <v>174</v>
          </cell>
          <cell r="C1210">
            <v>0</v>
          </cell>
          <cell r="D1210">
            <v>2378</v>
          </cell>
          <cell r="E1210" t="str">
            <v>NanoDynamics Inc</v>
          </cell>
          <cell r="F1210" t="str">
            <v>New energy</v>
          </cell>
          <cell r="G1210" t="str">
            <v>Fuel Cells</v>
          </cell>
          <cell r="H1210" t="str">
            <v>New York</v>
          </cell>
          <cell r="I1210" t="str">
            <v>United States</v>
          </cell>
          <cell r="J1210" t="str">
            <v>USA</v>
          </cell>
          <cell r="K1210" t="str">
            <v>North America &amp; Carribean</v>
          </cell>
          <cell r="L1210" t="str">
            <v>AMER</v>
          </cell>
          <cell r="M1210">
            <v>38195</v>
          </cell>
          <cell r="N1210" t="str">
            <v>Completed</v>
          </cell>
          <cell r="O1210" t="str">
            <v>VC - Series B / Second round</v>
          </cell>
          <cell r="P1210">
            <v>12</v>
          </cell>
        </row>
        <row r="1211">
          <cell r="A1211" t="str">
            <v>VC</v>
          </cell>
          <cell r="B1211">
            <v>175</v>
          </cell>
          <cell r="C1211">
            <v>2</v>
          </cell>
          <cell r="D1211">
            <v>2261</v>
          </cell>
          <cell r="E1211" t="str">
            <v>Amperex Technology Limited</v>
          </cell>
          <cell r="F1211" t="str">
            <v>New energy</v>
          </cell>
          <cell r="G1211" t="str">
            <v>Power Storage</v>
          </cell>
          <cell r="I1211" t="str">
            <v>Hong Kong</v>
          </cell>
          <cell r="J1211" t="str">
            <v>HKG</v>
          </cell>
          <cell r="K1211" t="str">
            <v>Asia</v>
          </cell>
          <cell r="L1211" t="str">
            <v>ASOC</v>
          </cell>
          <cell r="M1211">
            <v>37790</v>
          </cell>
          <cell r="N1211" t="str">
            <v>Completed</v>
          </cell>
          <cell r="O1211" t="str">
            <v>VC - Series B / Second round</v>
          </cell>
          <cell r="P1211">
            <v>30</v>
          </cell>
        </row>
        <row r="1212">
          <cell r="A1212" t="str">
            <v>VC</v>
          </cell>
          <cell r="B1212">
            <v>176</v>
          </cell>
          <cell r="C1212">
            <v>3</v>
          </cell>
          <cell r="D1212">
            <v>809</v>
          </cell>
          <cell r="E1212" t="str">
            <v>Nexus Energy Software Inc</v>
          </cell>
          <cell r="F1212" t="str">
            <v>New energy</v>
          </cell>
          <cell r="G1212" t="str">
            <v>Services &amp; Support (Clean Energy)</v>
          </cell>
          <cell r="H1212" t="str">
            <v>Massachusetts</v>
          </cell>
          <cell r="I1212" t="str">
            <v>United States</v>
          </cell>
          <cell r="J1212" t="str">
            <v>USA</v>
          </cell>
          <cell r="K1212" t="str">
            <v>North America &amp; Carribean</v>
          </cell>
          <cell r="L1212" t="str">
            <v>AMER</v>
          </cell>
          <cell r="M1212">
            <v>36161</v>
          </cell>
          <cell r="N1212" t="str">
            <v>Completed</v>
          </cell>
          <cell r="O1212" t="str">
            <v>VC - Series A / First round</v>
          </cell>
        </row>
        <row r="1213">
          <cell r="A1213" t="str">
            <v>VC</v>
          </cell>
          <cell r="B1213">
            <v>177</v>
          </cell>
          <cell r="C1213">
            <v>1</v>
          </cell>
          <cell r="D1213">
            <v>396</v>
          </cell>
          <cell r="E1213" t="str">
            <v>Northern Power Systems Inc</v>
          </cell>
          <cell r="F1213" t="str">
            <v>New energy</v>
          </cell>
          <cell r="G1213" t="str">
            <v>Smart Distribution</v>
          </cell>
          <cell r="H1213" t="str">
            <v>Vermont</v>
          </cell>
          <cell r="I1213" t="str">
            <v>United States</v>
          </cell>
          <cell r="J1213" t="str">
            <v>USA</v>
          </cell>
          <cell r="K1213" t="str">
            <v>North America &amp; Carribean</v>
          </cell>
          <cell r="L1213" t="str">
            <v>AMER</v>
          </cell>
          <cell r="M1213">
            <v>35796</v>
          </cell>
          <cell r="N1213" t="str">
            <v>Completed</v>
          </cell>
          <cell r="O1213" t="str">
            <v>VC - Series A / First round</v>
          </cell>
          <cell r="P1213">
            <v>1.3</v>
          </cell>
        </row>
        <row r="1214">
          <cell r="A1214" t="str">
            <v>VC</v>
          </cell>
          <cell r="B1214">
            <v>178</v>
          </cell>
          <cell r="C1214">
            <v>1</v>
          </cell>
          <cell r="D1214">
            <v>1114</v>
          </cell>
          <cell r="E1214" t="str">
            <v>Advanced Renewables LLC</v>
          </cell>
          <cell r="F1214" t="str">
            <v>New energy</v>
          </cell>
          <cell r="G1214" t="str">
            <v>Services &amp; Support (Clean Energy)</v>
          </cell>
          <cell r="H1214" t="str">
            <v>Pennsylvania</v>
          </cell>
          <cell r="I1214" t="str">
            <v>United States</v>
          </cell>
          <cell r="J1214" t="str">
            <v>USA</v>
          </cell>
          <cell r="K1214" t="str">
            <v>North America &amp; Carribean</v>
          </cell>
          <cell r="L1214" t="str">
            <v>AMER</v>
          </cell>
          <cell r="M1214">
            <v>36161</v>
          </cell>
          <cell r="N1214" t="str">
            <v>Completed</v>
          </cell>
          <cell r="O1214" t="str">
            <v>VC - Series A / First round</v>
          </cell>
        </row>
        <row r="1215">
          <cell r="A1215" t="str">
            <v>VC</v>
          </cell>
          <cell r="B1215">
            <v>179</v>
          </cell>
          <cell r="C1215">
            <v>3</v>
          </cell>
          <cell r="D1215">
            <v>396</v>
          </cell>
          <cell r="E1215" t="str">
            <v>Northern Power Systems Inc</v>
          </cell>
          <cell r="F1215" t="str">
            <v>New energy</v>
          </cell>
          <cell r="G1215" t="str">
            <v>Smart Distribution</v>
          </cell>
          <cell r="H1215" t="str">
            <v>Vermont</v>
          </cell>
          <cell r="I1215" t="str">
            <v>United States</v>
          </cell>
          <cell r="J1215" t="str">
            <v>USA</v>
          </cell>
          <cell r="K1215" t="str">
            <v>North America &amp; Carribean</v>
          </cell>
          <cell r="L1215" t="str">
            <v>AMER</v>
          </cell>
          <cell r="M1215">
            <v>37062</v>
          </cell>
          <cell r="N1215" t="str">
            <v>Completed</v>
          </cell>
          <cell r="O1215" t="str">
            <v>VC - Series B / Second round</v>
          </cell>
          <cell r="P1215">
            <v>10</v>
          </cell>
        </row>
        <row r="1216">
          <cell r="A1216" t="str">
            <v>VC</v>
          </cell>
          <cell r="B1216">
            <v>180</v>
          </cell>
          <cell r="C1216">
            <v>4</v>
          </cell>
          <cell r="D1216">
            <v>540</v>
          </cell>
          <cell r="E1216" t="str">
            <v>P21 GmbH</v>
          </cell>
          <cell r="F1216" t="str">
            <v>New energy</v>
          </cell>
          <cell r="G1216" t="str">
            <v>Fuel Cells</v>
          </cell>
          <cell r="H1216" t="str">
            <v>Bavaria</v>
          </cell>
          <cell r="I1216" t="str">
            <v>Germany</v>
          </cell>
          <cell r="J1216" t="str">
            <v>DEU</v>
          </cell>
          <cell r="K1216" t="str">
            <v>EU Europe</v>
          </cell>
          <cell r="L1216" t="str">
            <v>EMEA</v>
          </cell>
          <cell r="M1216">
            <v>38078</v>
          </cell>
          <cell r="N1216" t="str">
            <v>Completed</v>
          </cell>
          <cell r="O1216" t="str">
            <v>VC - Series A / First round</v>
          </cell>
          <cell r="P1216">
            <v>4.87</v>
          </cell>
        </row>
        <row r="1217">
          <cell r="A1217" t="str">
            <v>VC</v>
          </cell>
          <cell r="B1217">
            <v>181</v>
          </cell>
          <cell r="C1217">
            <v>1</v>
          </cell>
          <cell r="D1217">
            <v>218</v>
          </cell>
          <cell r="E1217" t="str">
            <v>SunPower Corporation, Systems (formerly PowerLight)</v>
          </cell>
          <cell r="F1217" t="str">
            <v>New energy</v>
          </cell>
          <cell r="G1217" t="str">
            <v>Solar</v>
          </cell>
          <cell r="H1217" t="str">
            <v>California</v>
          </cell>
          <cell r="I1217" t="str">
            <v>United States</v>
          </cell>
          <cell r="J1217" t="str">
            <v>USA</v>
          </cell>
          <cell r="K1217" t="str">
            <v>North America &amp; Carribean</v>
          </cell>
          <cell r="L1217" t="str">
            <v>AMER</v>
          </cell>
          <cell r="M1217">
            <v>36959</v>
          </cell>
          <cell r="N1217" t="str">
            <v>Completed</v>
          </cell>
          <cell r="O1217" t="str">
            <v>VC - Series A / First round</v>
          </cell>
        </row>
        <row r="1218">
          <cell r="A1218" t="str">
            <v>VC</v>
          </cell>
          <cell r="B1218">
            <v>182</v>
          </cell>
          <cell r="C1218">
            <v>4</v>
          </cell>
          <cell r="D1218">
            <v>975</v>
          </cell>
          <cell r="E1218" t="str">
            <v>Promeos GmbH</v>
          </cell>
          <cell r="F1218" t="str">
            <v>New energy</v>
          </cell>
          <cell r="G1218" t="str">
            <v>Fuel Cells</v>
          </cell>
          <cell r="H1218" t="str">
            <v>Bavaria</v>
          </cell>
          <cell r="I1218" t="str">
            <v>Germany</v>
          </cell>
          <cell r="J1218" t="str">
            <v>DEU</v>
          </cell>
          <cell r="K1218" t="str">
            <v>EU Europe</v>
          </cell>
          <cell r="L1218" t="str">
            <v>EMEA</v>
          </cell>
          <cell r="M1218">
            <v>37741</v>
          </cell>
          <cell r="N1218" t="str">
            <v>Completed</v>
          </cell>
          <cell r="O1218" t="str">
            <v>VC - Series A / First round</v>
          </cell>
          <cell r="P1218">
            <v>5.9</v>
          </cell>
        </row>
        <row r="1219">
          <cell r="A1219" t="str">
            <v>VC</v>
          </cell>
          <cell r="B1219">
            <v>183</v>
          </cell>
          <cell r="C1219">
            <v>3</v>
          </cell>
          <cell r="D1219">
            <v>362</v>
          </cell>
          <cell r="E1219" t="str">
            <v>REC Group (Renewable Energy Corporation)</v>
          </cell>
          <cell r="F1219" t="str">
            <v>New energy</v>
          </cell>
          <cell r="G1219" t="str">
            <v>Solar</v>
          </cell>
          <cell r="I1219" t="str">
            <v>Norway</v>
          </cell>
          <cell r="J1219" t="str">
            <v>NOR</v>
          </cell>
          <cell r="K1219" t="str">
            <v>Non-EU Europe</v>
          </cell>
          <cell r="L1219" t="str">
            <v>EMEA</v>
          </cell>
          <cell r="M1219">
            <v>38169</v>
          </cell>
          <cell r="N1219" t="str">
            <v>Completed</v>
          </cell>
          <cell r="O1219" t="str">
            <v>VC - Convertible</v>
          </cell>
          <cell r="P1219">
            <v>44.2</v>
          </cell>
        </row>
        <row r="1220">
          <cell r="A1220" t="str">
            <v>VC</v>
          </cell>
          <cell r="B1220">
            <v>184</v>
          </cell>
          <cell r="C1220">
            <v>4</v>
          </cell>
          <cell r="D1220">
            <v>56</v>
          </cell>
          <cell r="E1220" t="str">
            <v>Protonex Technology Corp</v>
          </cell>
          <cell r="F1220" t="str">
            <v>New energy</v>
          </cell>
          <cell r="G1220" t="str">
            <v>Fuel Cells</v>
          </cell>
          <cell r="H1220" t="str">
            <v>Massachusetts</v>
          </cell>
          <cell r="I1220" t="str">
            <v>United States</v>
          </cell>
          <cell r="J1220" t="str">
            <v>USA</v>
          </cell>
          <cell r="K1220" t="str">
            <v>North America &amp; Carribean</v>
          </cell>
          <cell r="L1220" t="str">
            <v>AMER</v>
          </cell>
          <cell r="M1220">
            <v>38062</v>
          </cell>
          <cell r="N1220" t="str">
            <v>Completed</v>
          </cell>
          <cell r="O1220" t="str">
            <v>VC - Series A / First round</v>
          </cell>
          <cell r="P1220">
            <v>0.9</v>
          </cell>
        </row>
        <row r="1221">
          <cell r="A1221" t="str">
            <v>VC</v>
          </cell>
          <cell r="B1221">
            <v>186</v>
          </cell>
          <cell r="C1221">
            <v>4</v>
          </cell>
          <cell r="D1221">
            <v>1963</v>
          </cell>
          <cell r="E1221" t="str">
            <v>iPower Technologies</v>
          </cell>
          <cell r="F1221" t="str">
            <v>New energy</v>
          </cell>
          <cell r="G1221" t="str">
            <v>Efficiency: Supply Side</v>
          </cell>
          <cell r="H1221" t="str">
            <v>Indiana</v>
          </cell>
          <cell r="I1221" t="str">
            <v>United States</v>
          </cell>
          <cell r="J1221" t="str">
            <v>USA</v>
          </cell>
          <cell r="K1221" t="str">
            <v>North America &amp; Carribean</v>
          </cell>
          <cell r="L1221" t="str">
            <v>AMER</v>
          </cell>
          <cell r="M1221">
            <v>37308</v>
          </cell>
          <cell r="N1221" t="str">
            <v>Completed</v>
          </cell>
          <cell r="O1221" t="str">
            <v>VC - Series A / First round</v>
          </cell>
          <cell r="P1221">
            <v>14</v>
          </cell>
        </row>
        <row r="1222">
          <cell r="A1222" t="str">
            <v>VC</v>
          </cell>
          <cell r="B1222">
            <v>188</v>
          </cell>
          <cell r="C1222">
            <v>1</v>
          </cell>
          <cell r="D1222">
            <v>1258</v>
          </cell>
          <cell r="E1222" t="str">
            <v>Balcas Timber Ltd</v>
          </cell>
          <cell r="F1222" t="str">
            <v>New energy</v>
          </cell>
          <cell r="G1222" t="str">
            <v>Biomass &amp; Waste</v>
          </cell>
          <cell r="I1222" t="str">
            <v>United Kingdom</v>
          </cell>
          <cell r="J1222" t="str">
            <v>GBR</v>
          </cell>
          <cell r="K1222" t="str">
            <v>EU Europe</v>
          </cell>
          <cell r="L1222" t="str">
            <v>EMEA</v>
          </cell>
          <cell r="M1222">
            <v>36161</v>
          </cell>
          <cell r="N1222" t="str">
            <v>Completed</v>
          </cell>
          <cell r="O1222" t="str">
            <v>PE - Asset/capacity investment</v>
          </cell>
          <cell r="P1222">
            <v>2.5</v>
          </cell>
        </row>
        <row r="1223">
          <cell r="A1223" t="str">
            <v>VC</v>
          </cell>
          <cell r="B1223">
            <v>189</v>
          </cell>
          <cell r="C1223">
            <v>4</v>
          </cell>
          <cell r="D1223">
            <v>74</v>
          </cell>
          <cell r="E1223" t="str">
            <v>CellTech Power Inc</v>
          </cell>
          <cell r="F1223" t="str">
            <v>New energy</v>
          </cell>
          <cell r="G1223" t="str">
            <v>Fuel Cells</v>
          </cell>
          <cell r="H1223" t="str">
            <v>Massachusetts</v>
          </cell>
          <cell r="I1223" t="str">
            <v>United States</v>
          </cell>
          <cell r="J1223" t="str">
            <v>USA</v>
          </cell>
          <cell r="K1223" t="str">
            <v>North America &amp; Carribean</v>
          </cell>
          <cell r="L1223" t="str">
            <v>AMER</v>
          </cell>
          <cell r="M1223">
            <v>36923</v>
          </cell>
          <cell r="N1223" t="str">
            <v>Completed</v>
          </cell>
          <cell r="O1223" t="str">
            <v>VC - Series A / First round</v>
          </cell>
          <cell r="P1223">
            <v>1.5</v>
          </cell>
        </row>
        <row r="1224">
          <cell r="A1224" t="str">
            <v>VC</v>
          </cell>
          <cell r="B1224">
            <v>190</v>
          </cell>
          <cell r="C1224">
            <v>1</v>
          </cell>
          <cell r="D1224">
            <v>2473</v>
          </cell>
          <cell r="E1224" t="str">
            <v>Membrane Reactor Technologies Ltd (MRT)</v>
          </cell>
          <cell r="F1224" t="str">
            <v>New energy</v>
          </cell>
          <cell r="G1224" t="str">
            <v>Hydrogen</v>
          </cell>
          <cell r="H1224" t="str">
            <v>British Columbia</v>
          </cell>
          <cell r="I1224" t="str">
            <v>Canada</v>
          </cell>
          <cell r="J1224" t="str">
            <v>CAN</v>
          </cell>
          <cell r="K1224" t="str">
            <v>North America &amp; Carribean</v>
          </cell>
          <cell r="L1224" t="str">
            <v>AMER</v>
          </cell>
          <cell r="M1224">
            <v>37732</v>
          </cell>
          <cell r="N1224" t="str">
            <v>Completed</v>
          </cell>
          <cell r="O1224" t="str">
            <v>VC - Series A / First round</v>
          </cell>
          <cell r="P1224">
            <v>3</v>
          </cell>
        </row>
        <row r="1225">
          <cell r="A1225" t="str">
            <v>VC</v>
          </cell>
          <cell r="B1225">
            <v>191</v>
          </cell>
          <cell r="C1225">
            <v>4</v>
          </cell>
          <cell r="D1225">
            <v>2492</v>
          </cell>
          <cell r="E1225" t="str">
            <v>Kokam Engineering Company Ltd</v>
          </cell>
          <cell r="F1225" t="str">
            <v>New energy</v>
          </cell>
          <cell r="G1225" t="str">
            <v>Power Storage</v>
          </cell>
          <cell r="I1225" t="str">
            <v>Korea (Republic)</v>
          </cell>
          <cell r="J1225" t="str">
            <v>KOR</v>
          </cell>
          <cell r="K1225" t="str">
            <v>Asia</v>
          </cell>
          <cell r="L1225" t="str">
            <v>ASOC</v>
          </cell>
          <cell r="M1225">
            <v>36557</v>
          </cell>
          <cell r="N1225" t="str">
            <v>Completed</v>
          </cell>
          <cell r="O1225" t="str">
            <v>VC - Series A / First round</v>
          </cell>
          <cell r="P1225">
            <v>20</v>
          </cell>
        </row>
        <row r="1226">
          <cell r="A1226" t="str">
            <v>VC</v>
          </cell>
          <cell r="B1226">
            <v>192</v>
          </cell>
          <cell r="C1226">
            <v>0</v>
          </cell>
          <cell r="D1226">
            <v>2293</v>
          </cell>
          <cell r="E1226" t="str">
            <v>Biox Corporation</v>
          </cell>
          <cell r="F1226" t="str">
            <v>New energy</v>
          </cell>
          <cell r="G1226" t="str">
            <v>Biofuels</v>
          </cell>
          <cell r="H1226" t="str">
            <v>Ontario</v>
          </cell>
          <cell r="I1226" t="str">
            <v>Canada</v>
          </cell>
          <cell r="J1226" t="str">
            <v>CAN</v>
          </cell>
          <cell r="K1226" t="str">
            <v>North America &amp; Carribean</v>
          </cell>
          <cell r="L1226" t="str">
            <v>AMER</v>
          </cell>
          <cell r="M1226">
            <v>37408</v>
          </cell>
          <cell r="N1226" t="str">
            <v>Completed</v>
          </cell>
          <cell r="O1226" t="str">
            <v>PE - Asset/capacity investment</v>
          </cell>
        </row>
        <row r="1227">
          <cell r="A1227" t="str">
            <v>VC</v>
          </cell>
          <cell r="B1227">
            <v>193</v>
          </cell>
          <cell r="C1227">
            <v>3</v>
          </cell>
          <cell r="D1227">
            <v>1134</v>
          </cell>
          <cell r="E1227" t="str">
            <v>Ceres Power Holdings Plc</v>
          </cell>
          <cell r="F1227" t="str">
            <v>New energy</v>
          </cell>
          <cell r="G1227" t="str">
            <v>Fuel Cells</v>
          </cell>
          <cell r="H1227" t="str">
            <v>Greater London</v>
          </cell>
          <cell r="I1227" t="str">
            <v>United Kingdom</v>
          </cell>
          <cell r="J1227" t="str">
            <v>GBR</v>
          </cell>
          <cell r="K1227" t="str">
            <v>EU Europe</v>
          </cell>
          <cell r="L1227" t="str">
            <v>EMEA</v>
          </cell>
          <cell r="M1227">
            <v>37316</v>
          </cell>
          <cell r="N1227" t="str">
            <v>Completed</v>
          </cell>
          <cell r="O1227" t="str">
            <v>VC - Series A / First round</v>
          </cell>
          <cell r="P1227">
            <v>6.4</v>
          </cell>
        </row>
        <row r="1228">
          <cell r="A1228" t="str">
            <v>VC</v>
          </cell>
          <cell r="B1228">
            <v>194</v>
          </cell>
          <cell r="C1228">
            <v>6</v>
          </cell>
          <cell r="D1228">
            <v>2527</v>
          </cell>
          <cell r="E1228" t="str">
            <v>Nanogram Devices</v>
          </cell>
          <cell r="F1228" t="str">
            <v>New energy</v>
          </cell>
          <cell r="G1228" t="str">
            <v>Power Storage</v>
          </cell>
          <cell r="H1228" t="str">
            <v>California</v>
          </cell>
          <cell r="I1228" t="str">
            <v>United States</v>
          </cell>
          <cell r="J1228" t="str">
            <v>USA</v>
          </cell>
          <cell r="K1228" t="str">
            <v>North America &amp; Carribean</v>
          </cell>
          <cell r="L1228" t="str">
            <v>AMER</v>
          </cell>
          <cell r="M1228">
            <v>37655</v>
          </cell>
          <cell r="N1228" t="str">
            <v>Completed</v>
          </cell>
          <cell r="O1228" t="str">
            <v>VC - Series A / First round</v>
          </cell>
          <cell r="P1228">
            <v>9.1999999999999993</v>
          </cell>
        </row>
        <row r="1229">
          <cell r="A1229" t="str">
            <v>VC</v>
          </cell>
          <cell r="B1229">
            <v>195</v>
          </cell>
          <cell r="C1229">
            <v>7</v>
          </cell>
          <cell r="D1229">
            <v>1168</v>
          </cell>
          <cell r="E1229" t="str">
            <v>STM Power Inc</v>
          </cell>
          <cell r="F1229" t="str">
            <v>New energy</v>
          </cell>
          <cell r="G1229" t="str">
            <v>Efficiency: Supply Side</v>
          </cell>
          <cell r="H1229" t="str">
            <v>Michigan</v>
          </cell>
          <cell r="I1229" t="str">
            <v>United States</v>
          </cell>
          <cell r="J1229" t="str">
            <v>USA</v>
          </cell>
          <cell r="K1229" t="str">
            <v>North America &amp; Carribean</v>
          </cell>
          <cell r="L1229" t="str">
            <v>AMER</v>
          </cell>
          <cell r="M1229">
            <v>36990</v>
          </cell>
          <cell r="N1229" t="str">
            <v>Completed</v>
          </cell>
          <cell r="O1229" t="str">
            <v>VC - Series A / First round</v>
          </cell>
          <cell r="P1229">
            <v>25</v>
          </cell>
        </row>
        <row r="1230">
          <cell r="A1230" t="str">
            <v>VC</v>
          </cell>
          <cell r="B1230">
            <v>198</v>
          </cell>
          <cell r="C1230">
            <v>1</v>
          </cell>
          <cell r="D1230">
            <v>2563</v>
          </cell>
          <cell r="E1230" t="str">
            <v>TPI Composites</v>
          </cell>
          <cell r="F1230" t="str">
            <v>New energy</v>
          </cell>
          <cell r="G1230" t="str">
            <v>Wind</v>
          </cell>
          <cell r="H1230" t="str">
            <v>Arizona</v>
          </cell>
          <cell r="I1230" t="str">
            <v>United States</v>
          </cell>
          <cell r="J1230" t="str">
            <v>USA</v>
          </cell>
          <cell r="K1230" t="str">
            <v>North America &amp; Carribean</v>
          </cell>
          <cell r="L1230" t="str">
            <v>AMER</v>
          </cell>
          <cell r="M1230">
            <v>38273.762499999997</v>
          </cell>
          <cell r="N1230" t="str">
            <v>Completed</v>
          </cell>
          <cell r="O1230" t="str">
            <v>PE - Buy-out / corp spinoff</v>
          </cell>
        </row>
        <row r="1231">
          <cell r="A1231" t="str">
            <v>VC</v>
          </cell>
          <cell r="B1231">
            <v>199</v>
          </cell>
          <cell r="C1231">
            <v>4</v>
          </cell>
          <cell r="D1231">
            <v>1603</v>
          </cell>
          <cell r="E1231" t="str">
            <v>Firefly Energy Inc</v>
          </cell>
          <cell r="F1231" t="str">
            <v>New energy</v>
          </cell>
          <cell r="G1231" t="str">
            <v>Power Storage</v>
          </cell>
          <cell r="H1231" t="str">
            <v>Illinois</v>
          </cell>
          <cell r="I1231" t="str">
            <v>United States</v>
          </cell>
          <cell r="J1231" t="str">
            <v>USA</v>
          </cell>
          <cell r="K1231" t="str">
            <v>North America &amp; Carribean</v>
          </cell>
          <cell r="L1231" t="str">
            <v>AMER</v>
          </cell>
          <cell r="M1231">
            <v>38274</v>
          </cell>
          <cell r="N1231" t="str">
            <v>Completed</v>
          </cell>
          <cell r="O1231" t="str">
            <v>VC - Series A / First round</v>
          </cell>
          <cell r="P1231">
            <v>4</v>
          </cell>
        </row>
        <row r="1232">
          <cell r="A1232" t="str">
            <v>VC</v>
          </cell>
          <cell r="B1232">
            <v>200</v>
          </cell>
          <cell r="C1232">
            <v>1</v>
          </cell>
          <cell r="D1232">
            <v>1179</v>
          </cell>
          <cell r="E1232" t="str">
            <v>WorldWater &amp; Solar Technologies Corp (formerly WorldWater &amp; Power Corp)</v>
          </cell>
          <cell r="F1232" t="str">
            <v>New energy</v>
          </cell>
          <cell r="G1232" t="str">
            <v>Solar</v>
          </cell>
          <cell r="H1232" t="str">
            <v>New Jersey</v>
          </cell>
          <cell r="I1232" t="str">
            <v>United States</v>
          </cell>
          <cell r="J1232" t="str">
            <v>USA</v>
          </cell>
          <cell r="K1232" t="str">
            <v>North America &amp; Carribean</v>
          </cell>
          <cell r="L1232" t="str">
            <v>AMER</v>
          </cell>
          <cell r="M1232">
            <v>38646.425694444442</v>
          </cell>
          <cell r="N1232" t="str">
            <v>Completed</v>
          </cell>
          <cell r="O1232" t="str">
            <v>VC - Further / Pre-IPO round</v>
          </cell>
          <cell r="P1232">
            <v>7.28</v>
          </cell>
        </row>
        <row r="1233">
          <cell r="A1233" t="str">
            <v>VC</v>
          </cell>
          <cell r="B1233">
            <v>203</v>
          </cell>
          <cell r="C1233">
            <v>1</v>
          </cell>
          <cell r="D1233">
            <v>2080</v>
          </cell>
          <cell r="E1233" t="str">
            <v>A2Sea A/S</v>
          </cell>
          <cell r="F1233" t="str">
            <v>New energy</v>
          </cell>
          <cell r="G1233" t="str">
            <v>Wind</v>
          </cell>
          <cell r="I1233" t="str">
            <v>Denmark</v>
          </cell>
          <cell r="J1233" t="str">
            <v>DNK</v>
          </cell>
          <cell r="K1233" t="str">
            <v>EU Europe</v>
          </cell>
          <cell r="L1233" t="str">
            <v>EMEA</v>
          </cell>
          <cell r="M1233">
            <v>36526.826388888891</v>
          </cell>
          <cell r="N1233" t="str">
            <v>Completed</v>
          </cell>
          <cell r="O1233" t="str">
            <v>VC - Series A / First round</v>
          </cell>
        </row>
        <row r="1234">
          <cell r="A1234" t="str">
            <v>VC</v>
          </cell>
          <cell r="B1234">
            <v>205</v>
          </cell>
          <cell r="C1234">
            <v>5</v>
          </cell>
          <cell r="D1234">
            <v>1609</v>
          </cell>
          <cell r="E1234" t="str">
            <v>Pentadyne Power Corporation</v>
          </cell>
          <cell r="F1234" t="str">
            <v>New energy</v>
          </cell>
          <cell r="G1234" t="str">
            <v>Power Storage</v>
          </cell>
          <cell r="H1234" t="str">
            <v>California</v>
          </cell>
          <cell r="I1234" t="str">
            <v>United States</v>
          </cell>
          <cell r="J1234" t="str">
            <v>USA</v>
          </cell>
          <cell r="K1234" t="str">
            <v>North America &amp; Carribean</v>
          </cell>
          <cell r="L1234" t="str">
            <v>AMER</v>
          </cell>
          <cell r="M1234">
            <v>38280.59097222222</v>
          </cell>
          <cell r="N1234" t="str">
            <v>Completed</v>
          </cell>
          <cell r="O1234" t="str">
            <v>VC - Series C / Third round</v>
          </cell>
          <cell r="P1234">
            <v>18</v>
          </cell>
          <cell r="Q1234">
            <v>0</v>
          </cell>
        </row>
        <row r="1235">
          <cell r="A1235" t="str">
            <v>VC</v>
          </cell>
          <cell r="B1235">
            <v>207</v>
          </cell>
          <cell r="C1235">
            <v>0</v>
          </cell>
          <cell r="D1235">
            <v>2765</v>
          </cell>
          <cell r="E1235" t="str">
            <v>Impulse Devices Inc.</v>
          </cell>
          <cell r="F1235" t="str">
            <v>New energy</v>
          </cell>
          <cell r="G1235" t="str">
            <v>Biomass &amp; Waste</v>
          </cell>
          <cell r="H1235" t="str">
            <v>California</v>
          </cell>
          <cell r="I1235" t="str">
            <v>United States</v>
          </cell>
          <cell r="J1235" t="str">
            <v>USA</v>
          </cell>
          <cell r="K1235" t="str">
            <v>North America &amp; Carribean</v>
          </cell>
          <cell r="L1235" t="str">
            <v>AMER</v>
          </cell>
          <cell r="M1235">
            <v>38281</v>
          </cell>
          <cell r="N1235" t="str">
            <v>Completed</v>
          </cell>
          <cell r="O1235" t="str">
            <v>VC - Series A / First round</v>
          </cell>
          <cell r="P1235">
            <v>4</v>
          </cell>
        </row>
        <row r="1236">
          <cell r="A1236" t="str">
            <v>VC</v>
          </cell>
          <cell r="B1236">
            <v>209</v>
          </cell>
          <cell r="C1236">
            <v>7</v>
          </cell>
          <cell r="D1236">
            <v>2834</v>
          </cell>
          <cell r="E1236" t="str">
            <v>Encorp Inc</v>
          </cell>
          <cell r="F1236" t="str">
            <v>New energy</v>
          </cell>
          <cell r="G1236" t="str">
            <v>Smart Distribution</v>
          </cell>
          <cell r="H1236" t="str">
            <v>Colorado</v>
          </cell>
          <cell r="I1236" t="str">
            <v>United States</v>
          </cell>
          <cell r="J1236" t="str">
            <v>USA</v>
          </cell>
          <cell r="K1236" t="str">
            <v>North America &amp; Carribean</v>
          </cell>
          <cell r="L1236" t="str">
            <v>AMER</v>
          </cell>
          <cell r="M1236">
            <v>38282.527083333334</v>
          </cell>
          <cell r="N1236" t="str">
            <v>Completed</v>
          </cell>
          <cell r="O1236" t="str">
            <v>VC - Series C / Third round</v>
          </cell>
          <cell r="P1236">
            <v>10</v>
          </cell>
        </row>
        <row r="1237">
          <cell r="A1237" t="str">
            <v>VC</v>
          </cell>
          <cell r="B1237">
            <v>210</v>
          </cell>
          <cell r="C1237">
            <v>2</v>
          </cell>
          <cell r="D1237">
            <v>980</v>
          </cell>
          <cell r="E1237" t="str">
            <v>Magtech AS</v>
          </cell>
          <cell r="F1237" t="str">
            <v>New energy</v>
          </cell>
          <cell r="G1237" t="str">
            <v>Smart Distribution</v>
          </cell>
          <cell r="I1237" t="str">
            <v>Norway</v>
          </cell>
          <cell r="J1237" t="str">
            <v>NOR</v>
          </cell>
          <cell r="K1237" t="str">
            <v>Non-EU Europe</v>
          </cell>
          <cell r="L1237" t="str">
            <v>EMEA</v>
          </cell>
          <cell r="M1237">
            <v>37582</v>
          </cell>
          <cell r="N1237" t="str">
            <v>Completed</v>
          </cell>
          <cell r="O1237" t="str">
            <v>VC - Series A / First round</v>
          </cell>
          <cell r="P1237">
            <v>1.8</v>
          </cell>
        </row>
        <row r="1238">
          <cell r="A1238" t="str">
            <v>VC</v>
          </cell>
          <cell r="B1238">
            <v>211</v>
          </cell>
          <cell r="C1238">
            <v>3</v>
          </cell>
          <cell r="D1238">
            <v>980</v>
          </cell>
          <cell r="E1238" t="str">
            <v>Magtech AS</v>
          </cell>
          <cell r="F1238" t="str">
            <v>New energy</v>
          </cell>
          <cell r="G1238" t="str">
            <v>Smart Distribution</v>
          </cell>
          <cell r="I1238" t="str">
            <v>Norway</v>
          </cell>
          <cell r="J1238" t="str">
            <v>NOR</v>
          </cell>
          <cell r="K1238" t="str">
            <v>Non-EU Europe</v>
          </cell>
          <cell r="L1238" t="str">
            <v>EMEA</v>
          </cell>
          <cell r="M1238">
            <v>38001.536111111112</v>
          </cell>
          <cell r="N1238" t="str">
            <v>Completed</v>
          </cell>
          <cell r="O1238" t="str">
            <v>VC - Series B / Second round</v>
          </cell>
          <cell r="P1238">
            <v>3.6</v>
          </cell>
        </row>
        <row r="1239">
          <cell r="A1239" t="str">
            <v>VC</v>
          </cell>
          <cell r="B1239">
            <v>212</v>
          </cell>
          <cell r="C1239">
            <v>0</v>
          </cell>
          <cell r="D1239">
            <v>2856</v>
          </cell>
          <cell r="E1239" t="str">
            <v>Energos ASA</v>
          </cell>
          <cell r="F1239" t="str">
            <v>New energy</v>
          </cell>
          <cell r="G1239" t="str">
            <v>Biomass &amp; Waste</v>
          </cell>
          <cell r="I1239" t="str">
            <v>Norway</v>
          </cell>
          <cell r="J1239" t="str">
            <v>NOR</v>
          </cell>
          <cell r="K1239" t="str">
            <v>Non-EU Europe</v>
          </cell>
          <cell r="L1239" t="str">
            <v>EMEA</v>
          </cell>
          <cell r="M1239">
            <v>37838.784722222219</v>
          </cell>
          <cell r="N1239" t="str">
            <v>Completed</v>
          </cell>
          <cell r="O1239" t="str">
            <v>VC - Further / Pre-IPO round</v>
          </cell>
          <cell r="P1239">
            <v>14.4</v>
          </cell>
        </row>
        <row r="1240">
          <cell r="A1240" t="str">
            <v>VC</v>
          </cell>
          <cell r="B1240">
            <v>213</v>
          </cell>
          <cell r="C1240">
            <v>5</v>
          </cell>
          <cell r="D1240">
            <v>2856</v>
          </cell>
          <cell r="E1240" t="str">
            <v>Energos ASA</v>
          </cell>
          <cell r="F1240" t="str">
            <v>New energy</v>
          </cell>
          <cell r="G1240" t="str">
            <v>Biomass &amp; Waste</v>
          </cell>
          <cell r="I1240" t="str">
            <v>Norway</v>
          </cell>
          <cell r="J1240" t="str">
            <v>NOR</v>
          </cell>
          <cell r="K1240" t="str">
            <v>Non-EU Europe</v>
          </cell>
          <cell r="L1240" t="str">
            <v>EMEA</v>
          </cell>
          <cell r="M1240">
            <v>37365</v>
          </cell>
          <cell r="N1240" t="str">
            <v>Completed</v>
          </cell>
          <cell r="O1240" t="str">
            <v>VC - Further / Pre-IPO round</v>
          </cell>
          <cell r="P1240">
            <v>48</v>
          </cell>
        </row>
        <row r="1241">
          <cell r="A1241" t="str">
            <v>VC</v>
          </cell>
          <cell r="B1241">
            <v>215</v>
          </cell>
          <cell r="C1241">
            <v>0</v>
          </cell>
          <cell r="D1241">
            <v>2856</v>
          </cell>
          <cell r="E1241" t="str">
            <v>Energos ASA</v>
          </cell>
          <cell r="F1241" t="str">
            <v>New energy</v>
          </cell>
          <cell r="G1241" t="str">
            <v>Biomass &amp; Waste</v>
          </cell>
          <cell r="I1241" t="str">
            <v>Norway</v>
          </cell>
          <cell r="J1241" t="str">
            <v>NOR</v>
          </cell>
          <cell r="K1241" t="str">
            <v>Non-EU Europe</v>
          </cell>
          <cell r="L1241" t="str">
            <v>EMEA</v>
          </cell>
          <cell r="M1241">
            <v>36526.839583333334</v>
          </cell>
          <cell r="N1241" t="str">
            <v>Completed</v>
          </cell>
          <cell r="O1241" t="str">
            <v>VC - Further / Pre-IPO round</v>
          </cell>
          <cell r="P1241">
            <v>36</v>
          </cell>
        </row>
        <row r="1242">
          <cell r="A1242" t="str">
            <v>VC</v>
          </cell>
          <cell r="B1242">
            <v>216</v>
          </cell>
          <cell r="C1242">
            <v>0</v>
          </cell>
          <cell r="D1242">
            <v>2856</v>
          </cell>
          <cell r="E1242" t="str">
            <v>Energos ASA</v>
          </cell>
          <cell r="F1242" t="str">
            <v>New energy</v>
          </cell>
          <cell r="G1242" t="str">
            <v>Biomass &amp; Waste</v>
          </cell>
          <cell r="I1242" t="str">
            <v>Norway</v>
          </cell>
          <cell r="J1242" t="str">
            <v>NOR</v>
          </cell>
          <cell r="K1242" t="str">
            <v>Non-EU Europe</v>
          </cell>
          <cell r="L1242" t="str">
            <v>EMEA</v>
          </cell>
          <cell r="M1242">
            <v>36161.84097222222</v>
          </cell>
          <cell r="N1242" t="str">
            <v>Completed</v>
          </cell>
          <cell r="O1242" t="str">
            <v>VC - Series D / Fourth round</v>
          </cell>
          <cell r="P1242">
            <v>5</v>
          </cell>
        </row>
        <row r="1243">
          <cell r="A1243" t="str">
            <v>VC</v>
          </cell>
          <cell r="B1243">
            <v>217</v>
          </cell>
          <cell r="C1243">
            <v>0</v>
          </cell>
          <cell r="D1243">
            <v>2856</v>
          </cell>
          <cell r="E1243" t="str">
            <v>Energos ASA</v>
          </cell>
          <cell r="F1243" t="str">
            <v>New energy</v>
          </cell>
          <cell r="G1243" t="str">
            <v>Biomass &amp; Waste</v>
          </cell>
          <cell r="I1243" t="str">
            <v>Norway</v>
          </cell>
          <cell r="J1243" t="str">
            <v>NOR</v>
          </cell>
          <cell r="K1243" t="str">
            <v>Non-EU Europe</v>
          </cell>
          <cell r="L1243" t="str">
            <v>EMEA</v>
          </cell>
          <cell r="M1243">
            <v>35796.849305555559</v>
          </cell>
          <cell r="N1243" t="str">
            <v>Completed</v>
          </cell>
          <cell r="O1243" t="str">
            <v>VC - Series C / Third round</v>
          </cell>
          <cell r="P1243">
            <v>8</v>
          </cell>
        </row>
        <row r="1244">
          <cell r="A1244" t="str">
            <v>VC</v>
          </cell>
          <cell r="B1244">
            <v>218</v>
          </cell>
          <cell r="C1244">
            <v>0</v>
          </cell>
          <cell r="D1244">
            <v>2856</v>
          </cell>
          <cell r="E1244" t="str">
            <v>Energos ASA</v>
          </cell>
          <cell r="F1244" t="str">
            <v>New energy</v>
          </cell>
          <cell r="G1244" t="str">
            <v>Biomass &amp; Waste</v>
          </cell>
          <cell r="I1244" t="str">
            <v>Norway</v>
          </cell>
          <cell r="J1244" t="str">
            <v>NOR</v>
          </cell>
          <cell r="K1244" t="str">
            <v>Non-EU Europe</v>
          </cell>
          <cell r="L1244" t="str">
            <v>EMEA</v>
          </cell>
          <cell r="M1244">
            <v>35431.85</v>
          </cell>
          <cell r="N1244" t="str">
            <v>Completed</v>
          </cell>
          <cell r="O1244" t="str">
            <v>VC - Series B / Second round</v>
          </cell>
          <cell r="P1244">
            <v>1</v>
          </cell>
        </row>
        <row r="1245">
          <cell r="A1245" t="str">
            <v>VC</v>
          </cell>
          <cell r="B1245">
            <v>219</v>
          </cell>
          <cell r="C1245">
            <v>0</v>
          </cell>
          <cell r="D1245">
            <v>2856</v>
          </cell>
          <cell r="E1245" t="str">
            <v>Energos ASA</v>
          </cell>
          <cell r="F1245" t="str">
            <v>New energy</v>
          </cell>
          <cell r="G1245" t="str">
            <v>Biomass &amp; Waste</v>
          </cell>
          <cell r="I1245" t="str">
            <v>Norway</v>
          </cell>
          <cell r="J1245" t="str">
            <v>NOR</v>
          </cell>
          <cell r="K1245" t="str">
            <v>Non-EU Europe</v>
          </cell>
          <cell r="L1245" t="str">
            <v>EMEA</v>
          </cell>
          <cell r="M1245">
            <v>35065.851388888892</v>
          </cell>
          <cell r="N1245" t="str">
            <v>Completed</v>
          </cell>
          <cell r="O1245" t="str">
            <v>VC - Seed / angel</v>
          </cell>
          <cell r="P1245">
            <v>0.9</v>
          </cell>
        </row>
        <row r="1246">
          <cell r="A1246" t="str">
            <v>VC</v>
          </cell>
          <cell r="B1246">
            <v>220</v>
          </cell>
          <cell r="C1246">
            <v>2</v>
          </cell>
          <cell r="D1246">
            <v>2816</v>
          </cell>
          <cell r="E1246" t="str">
            <v>Protura AS</v>
          </cell>
          <cell r="F1246" t="str">
            <v>New energy</v>
          </cell>
          <cell r="G1246" t="str">
            <v>Smart Distribution</v>
          </cell>
          <cell r="I1246" t="str">
            <v>Norway</v>
          </cell>
          <cell r="J1246" t="str">
            <v>NOR</v>
          </cell>
          <cell r="K1246" t="str">
            <v>Non-EU Europe</v>
          </cell>
          <cell r="L1246" t="str">
            <v>EMEA</v>
          </cell>
          <cell r="M1246">
            <v>37707</v>
          </cell>
          <cell r="N1246" t="str">
            <v>Completed</v>
          </cell>
          <cell r="O1246" t="str">
            <v>VC - Series A / First round</v>
          </cell>
          <cell r="P1246">
            <v>1.6</v>
          </cell>
        </row>
        <row r="1247">
          <cell r="A1247" t="str">
            <v>VC</v>
          </cell>
          <cell r="B1247">
            <v>223</v>
          </cell>
          <cell r="C1247">
            <v>3</v>
          </cell>
          <cell r="D1247">
            <v>391</v>
          </cell>
          <cell r="E1247" t="str">
            <v>Hydrogen Storage Systems Inc (HERA)</v>
          </cell>
          <cell r="F1247" t="str">
            <v>New energy</v>
          </cell>
          <cell r="G1247" t="str">
            <v>Hydrogen</v>
          </cell>
          <cell r="H1247" t="str">
            <v>Quebec</v>
          </cell>
          <cell r="I1247" t="str">
            <v>Canada</v>
          </cell>
          <cell r="J1247" t="str">
            <v>CAN</v>
          </cell>
          <cell r="K1247" t="str">
            <v>North America &amp; Carribean</v>
          </cell>
          <cell r="L1247" t="str">
            <v>AMER</v>
          </cell>
          <cell r="M1247">
            <v>38390</v>
          </cell>
          <cell r="N1247" t="str">
            <v>Completed</v>
          </cell>
          <cell r="O1247" t="str">
            <v>VC - Series B / Second round</v>
          </cell>
          <cell r="P1247">
            <v>16</v>
          </cell>
        </row>
        <row r="1248">
          <cell r="A1248" t="str">
            <v>VC</v>
          </cell>
          <cell r="B1248">
            <v>224</v>
          </cell>
          <cell r="C1248">
            <v>2</v>
          </cell>
          <cell r="D1248">
            <v>2910</v>
          </cell>
          <cell r="E1248" t="str">
            <v>Micro Power Electronics Inc</v>
          </cell>
          <cell r="F1248" t="str">
            <v>New energy</v>
          </cell>
          <cell r="G1248" t="str">
            <v>Power Storage</v>
          </cell>
          <cell r="H1248" t="str">
            <v>Oregon</v>
          </cell>
          <cell r="I1248" t="str">
            <v>United States</v>
          </cell>
          <cell r="J1248" t="str">
            <v>USA</v>
          </cell>
          <cell r="K1248" t="str">
            <v>North America &amp; Carribean</v>
          </cell>
          <cell r="L1248" t="str">
            <v>AMER</v>
          </cell>
          <cell r="M1248">
            <v>38117</v>
          </cell>
          <cell r="N1248" t="str">
            <v>Completed</v>
          </cell>
          <cell r="O1248" t="str">
            <v>VC - Series A / First round</v>
          </cell>
          <cell r="P1248">
            <v>9</v>
          </cell>
        </row>
        <row r="1249">
          <cell r="A1249" t="str">
            <v>VC</v>
          </cell>
          <cell r="B1249">
            <v>225</v>
          </cell>
          <cell r="C1249">
            <v>2</v>
          </cell>
          <cell r="D1249">
            <v>2910</v>
          </cell>
          <cell r="E1249" t="str">
            <v>Micro Power Electronics Inc</v>
          </cell>
          <cell r="F1249" t="str">
            <v>New energy</v>
          </cell>
          <cell r="G1249" t="str">
            <v>Power Storage</v>
          </cell>
          <cell r="H1249" t="str">
            <v>Oregon</v>
          </cell>
          <cell r="I1249" t="str">
            <v>United States</v>
          </cell>
          <cell r="J1249" t="str">
            <v>USA</v>
          </cell>
          <cell r="K1249" t="str">
            <v>North America &amp; Carribean</v>
          </cell>
          <cell r="L1249" t="str">
            <v>AMER</v>
          </cell>
          <cell r="M1249">
            <v>38286.088888888888</v>
          </cell>
          <cell r="N1249" t="str">
            <v>Completed</v>
          </cell>
          <cell r="O1249" t="str">
            <v>VC - Series B / Second round</v>
          </cell>
          <cell r="P1249">
            <v>5</v>
          </cell>
        </row>
        <row r="1250">
          <cell r="A1250" t="str">
            <v>VC</v>
          </cell>
          <cell r="B1250">
            <v>228</v>
          </cell>
          <cell r="C1250">
            <v>5</v>
          </cell>
          <cell r="D1250">
            <v>620</v>
          </cell>
          <cell r="E1250" t="str">
            <v>Comverge Inc</v>
          </cell>
          <cell r="F1250" t="str">
            <v>New energy</v>
          </cell>
          <cell r="G1250" t="str">
            <v>Efficiency: Demand Side</v>
          </cell>
          <cell r="H1250" t="str">
            <v>New Jersey</v>
          </cell>
          <cell r="I1250" t="str">
            <v>United States</v>
          </cell>
          <cell r="J1250" t="str">
            <v>USA</v>
          </cell>
          <cell r="K1250" t="str">
            <v>North America &amp; Carribean</v>
          </cell>
          <cell r="L1250" t="str">
            <v>AMER</v>
          </cell>
          <cell r="M1250">
            <v>38288.613194444442</v>
          </cell>
          <cell r="N1250" t="str">
            <v>Completed</v>
          </cell>
          <cell r="O1250" t="str">
            <v>VC - Series B / Second round</v>
          </cell>
          <cell r="P1250">
            <v>13.6</v>
          </cell>
        </row>
        <row r="1251">
          <cell r="A1251" t="str">
            <v>VC</v>
          </cell>
          <cell r="B1251">
            <v>229</v>
          </cell>
          <cell r="C1251">
            <v>5</v>
          </cell>
          <cell r="D1251">
            <v>74</v>
          </cell>
          <cell r="E1251" t="str">
            <v>CellTech Power Inc</v>
          </cell>
          <cell r="F1251" t="str">
            <v>New energy</v>
          </cell>
          <cell r="G1251" t="str">
            <v>Fuel Cells</v>
          </cell>
          <cell r="H1251" t="str">
            <v>Massachusetts</v>
          </cell>
          <cell r="I1251" t="str">
            <v>United States</v>
          </cell>
          <cell r="J1251" t="str">
            <v>USA</v>
          </cell>
          <cell r="K1251" t="str">
            <v>North America &amp; Carribean</v>
          </cell>
          <cell r="L1251" t="str">
            <v>AMER</v>
          </cell>
          <cell r="M1251">
            <v>37953.739583333336</v>
          </cell>
          <cell r="N1251" t="str">
            <v>Completed</v>
          </cell>
          <cell r="O1251" t="str">
            <v>VC - Series B / Second round</v>
          </cell>
          <cell r="P1251">
            <v>3</v>
          </cell>
        </row>
        <row r="1252">
          <cell r="A1252" t="str">
            <v>VC</v>
          </cell>
          <cell r="B1252">
            <v>230</v>
          </cell>
          <cell r="C1252">
            <v>4</v>
          </cell>
          <cell r="D1252">
            <v>623</v>
          </cell>
          <cell r="E1252" t="str">
            <v>Clean Air Power Ltd</v>
          </cell>
          <cell r="F1252" t="str">
            <v>New energy</v>
          </cell>
          <cell r="G1252" t="str">
            <v>Efficiency: Demand Side</v>
          </cell>
          <cell r="I1252" t="str">
            <v>United Kingdom</v>
          </cell>
          <cell r="J1252" t="str">
            <v>GBR</v>
          </cell>
          <cell r="K1252" t="str">
            <v>EU Europe</v>
          </cell>
          <cell r="L1252" t="str">
            <v>EMEA</v>
          </cell>
          <cell r="M1252">
            <v>37071.461111111108</v>
          </cell>
          <cell r="N1252" t="str">
            <v>Completed</v>
          </cell>
          <cell r="O1252" t="str">
            <v>VC - Series A / First round</v>
          </cell>
          <cell r="P1252">
            <v>26</v>
          </cell>
        </row>
        <row r="1253">
          <cell r="A1253" t="str">
            <v>VC</v>
          </cell>
          <cell r="B1253">
            <v>232</v>
          </cell>
          <cell r="C1253">
            <v>6</v>
          </cell>
          <cell r="D1253">
            <v>1662</v>
          </cell>
          <cell r="E1253" t="str">
            <v>Nanogram Corporation</v>
          </cell>
          <cell r="F1253" t="str">
            <v>New energy</v>
          </cell>
          <cell r="G1253" t="str">
            <v>Solar</v>
          </cell>
          <cell r="H1253" t="str">
            <v>California</v>
          </cell>
          <cell r="I1253" t="str">
            <v>United States</v>
          </cell>
          <cell r="J1253" t="str">
            <v>USA</v>
          </cell>
          <cell r="K1253" t="str">
            <v>North America &amp; Carribean</v>
          </cell>
          <cell r="L1253" t="str">
            <v>AMER</v>
          </cell>
          <cell r="M1253">
            <v>38181.613194444442</v>
          </cell>
          <cell r="N1253" t="str">
            <v>Completed</v>
          </cell>
          <cell r="O1253" t="str">
            <v>VC - Series B / Second round</v>
          </cell>
          <cell r="P1253">
            <v>7</v>
          </cell>
        </row>
        <row r="1254">
          <cell r="A1254" t="str">
            <v>VC</v>
          </cell>
          <cell r="B1254">
            <v>234</v>
          </cell>
          <cell r="C1254">
            <v>3</v>
          </cell>
          <cell r="D1254">
            <v>2177</v>
          </cell>
          <cell r="E1254" t="str">
            <v>Enerwise Global Technologies Inc</v>
          </cell>
          <cell r="F1254" t="str">
            <v>New energy</v>
          </cell>
          <cell r="G1254" t="str">
            <v>Efficiency: Demand Side</v>
          </cell>
          <cell r="H1254" t="str">
            <v>Pennsylvania</v>
          </cell>
          <cell r="I1254" t="str">
            <v>United States</v>
          </cell>
          <cell r="J1254" t="str">
            <v>USA</v>
          </cell>
          <cell r="K1254" t="str">
            <v>North America &amp; Carribean</v>
          </cell>
          <cell r="L1254" t="str">
            <v>AMER</v>
          </cell>
          <cell r="M1254">
            <v>37747</v>
          </cell>
          <cell r="N1254" t="str">
            <v>Completed</v>
          </cell>
          <cell r="O1254" t="str">
            <v>VC - Series B / Second round</v>
          </cell>
          <cell r="P1254">
            <v>2</v>
          </cell>
        </row>
        <row r="1255">
          <cell r="A1255" t="str">
            <v>VC</v>
          </cell>
          <cell r="B1255">
            <v>235</v>
          </cell>
          <cell r="C1255">
            <v>3</v>
          </cell>
          <cell r="D1255">
            <v>73</v>
          </cell>
          <cell r="E1255" t="str">
            <v>Oceanlinx (formerly Energetech Australia Pty Ltd)</v>
          </cell>
          <cell r="F1255" t="str">
            <v>New energy</v>
          </cell>
          <cell r="G1255" t="str">
            <v>Marine</v>
          </cell>
          <cell r="H1255" t="str">
            <v>New South Wales</v>
          </cell>
          <cell r="I1255" t="str">
            <v>Australia</v>
          </cell>
          <cell r="J1255" t="str">
            <v>AUS</v>
          </cell>
          <cell r="K1255" t="str">
            <v>Oceania</v>
          </cell>
          <cell r="L1255" t="str">
            <v>ASOC</v>
          </cell>
          <cell r="M1255">
            <v>37391.541666666664</v>
          </cell>
          <cell r="N1255" t="str">
            <v>Completed</v>
          </cell>
          <cell r="O1255" t="str">
            <v>VC - Series B / Second round</v>
          </cell>
          <cell r="P1255">
            <v>3.75</v>
          </cell>
        </row>
        <row r="1256">
          <cell r="A1256" t="str">
            <v>VC</v>
          </cell>
          <cell r="B1256">
            <v>238</v>
          </cell>
          <cell r="C1256">
            <v>6</v>
          </cell>
          <cell r="D1256">
            <v>876</v>
          </cell>
          <cell r="E1256" t="str">
            <v>ReliOn Inc (formerly Avista Labs)</v>
          </cell>
          <cell r="F1256" t="str">
            <v>New energy</v>
          </cell>
          <cell r="G1256" t="str">
            <v>Fuel Cells</v>
          </cell>
          <cell r="H1256" t="str">
            <v>Washington State</v>
          </cell>
          <cell r="I1256" t="str">
            <v>United States</v>
          </cell>
          <cell r="J1256" t="str">
            <v>USA</v>
          </cell>
          <cell r="K1256" t="str">
            <v>North America &amp; Carribean</v>
          </cell>
          <cell r="L1256" t="str">
            <v>AMER</v>
          </cell>
          <cell r="M1256">
            <v>38295.632638888892</v>
          </cell>
          <cell r="N1256" t="str">
            <v>Completed</v>
          </cell>
          <cell r="O1256" t="str">
            <v>VC - Series B / Second round</v>
          </cell>
          <cell r="P1256">
            <v>25</v>
          </cell>
        </row>
        <row r="1257">
          <cell r="A1257" t="str">
            <v>VC</v>
          </cell>
          <cell r="B1257">
            <v>239</v>
          </cell>
          <cell r="C1257">
            <v>10</v>
          </cell>
          <cell r="D1257">
            <v>340</v>
          </cell>
          <cell r="E1257" t="str">
            <v>H2Gen Innovations Inc</v>
          </cell>
          <cell r="F1257" t="str">
            <v>New energy</v>
          </cell>
          <cell r="G1257" t="str">
            <v>Hydrogen</v>
          </cell>
          <cell r="H1257" t="str">
            <v>Virginia</v>
          </cell>
          <cell r="I1257" t="str">
            <v>United States</v>
          </cell>
          <cell r="J1257" t="str">
            <v>USA</v>
          </cell>
          <cell r="K1257" t="str">
            <v>North America &amp; Carribean</v>
          </cell>
          <cell r="L1257" t="str">
            <v>AMER</v>
          </cell>
          <cell r="M1257">
            <v>38292.74722222222</v>
          </cell>
          <cell r="N1257" t="str">
            <v>Completed</v>
          </cell>
          <cell r="O1257" t="str">
            <v>VC - Series B / Second round</v>
          </cell>
          <cell r="P1257">
            <v>9.6</v>
          </cell>
        </row>
        <row r="1258">
          <cell r="A1258" t="str">
            <v>VC</v>
          </cell>
          <cell r="B1258">
            <v>241</v>
          </cell>
          <cell r="C1258">
            <v>3</v>
          </cell>
          <cell r="D1258">
            <v>1918</v>
          </cell>
          <cell r="E1258" t="str">
            <v>INI Power Systems</v>
          </cell>
          <cell r="F1258" t="str">
            <v>New energy</v>
          </cell>
          <cell r="G1258" t="str">
            <v>Fuel Cells</v>
          </cell>
          <cell r="H1258" t="str">
            <v>North Carolina</v>
          </cell>
          <cell r="I1258" t="str">
            <v>United States</v>
          </cell>
          <cell r="J1258" t="str">
            <v>USA</v>
          </cell>
          <cell r="K1258" t="str">
            <v>North America &amp; Carribean</v>
          </cell>
          <cell r="L1258" t="str">
            <v>AMER</v>
          </cell>
          <cell r="M1258">
            <v>38299.975694444445</v>
          </cell>
          <cell r="N1258" t="str">
            <v>Completed</v>
          </cell>
          <cell r="O1258" t="str">
            <v>VC - Series A / First round</v>
          </cell>
          <cell r="P1258">
            <v>3</v>
          </cell>
        </row>
        <row r="1259">
          <cell r="A1259" t="str">
            <v>VC</v>
          </cell>
          <cell r="B1259">
            <v>243</v>
          </cell>
          <cell r="C1259">
            <v>3</v>
          </cell>
          <cell r="D1259">
            <v>3123</v>
          </cell>
          <cell r="E1259" t="str">
            <v>iWatt Inc</v>
          </cell>
          <cell r="F1259" t="str">
            <v>New energy</v>
          </cell>
          <cell r="G1259" t="str">
            <v>Efficiency: Demand Side</v>
          </cell>
          <cell r="H1259" t="str">
            <v>California</v>
          </cell>
          <cell r="I1259" t="str">
            <v>United States</v>
          </cell>
          <cell r="J1259" t="str">
            <v>USA</v>
          </cell>
          <cell r="K1259" t="str">
            <v>North America &amp; Carribean</v>
          </cell>
          <cell r="L1259" t="str">
            <v>AMER</v>
          </cell>
          <cell r="M1259">
            <v>37169.499305555553</v>
          </cell>
          <cell r="N1259" t="str">
            <v>Completed</v>
          </cell>
          <cell r="O1259" t="str">
            <v>VC - Series A / First round</v>
          </cell>
          <cell r="P1259">
            <v>7.25</v>
          </cell>
        </row>
        <row r="1260">
          <cell r="A1260" t="str">
            <v>VC</v>
          </cell>
          <cell r="B1260">
            <v>244</v>
          </cell>
          <cell r="C1260">
            <v>4</v>
          </cell>
          <cell r="D1260">
            <v>3123</v>
          </cell>
          <cell r="E1260" t="str">
            <v>iWatt Inc</v>
          </cell>
          <cell r="F1260" t="str">
            <v>New energy</v>
          </cell>
          <cell r="G1260" t="str">
            <v>Efficiency: Demand Side</v>
          </cell>
          <cell r="H1260" t="str">
            <v>California</v>
          </cell>
          <cell r="I1260" t="str">
            <v>United States</v>
          </cell>
          <cell r="J1260" t="str">
            <v>USA</v>
          </cell>
          <cell r="K1260" t="str">
            <v>North America &amp; Carribean</v>
          </cell>
          <cell r="L1260" t="str">
            <v>AMER</v>
          </cell>
          <cell r="M1260">
            <v>37698.506249999999</v>
          </cell>
          <cell r="N1260" t="str">
            <v>Completed</v>
          </cell>
          <cell r="O1260" t="str">
            <v>VC - Series B / Second round</v>
          </cell>
          <cell r="P1260">
            <v>14.5</v>
          </cell>
        </row>
        <row r="1261">
          <cell r="A1261" t="str">
            <v>VC</v>
          </cell>
          <cell r="B1261">
            <v>245</v>
          </cell>
          <cell r="C1261">
            <v>2</v>
          </cell>
          <cell r="D1261">
            <v>3129</v>
          </cell>
          <cell r="E1261" t="str">
            <v>H2Scan LLC</v>
          </cell>
          <cell r="F1261" t="str">
            <v>New energy</v>
          </cell>
          <cell r="G1261" t="str">
            <v>Hydrogen</v>
          </cell>
          <cell r="H1261" t="str">
            <v>California</v>
          </cell>
          <cell r="I1261" t="str">
            <v>United States</v>
          </cell>
          <cell r="J1261" t="str">
            <v>USA</v>
          </cell>
          <cell r="K1261" t="str">
            <v>North America &amp; Carribean</v>
          </cell>
          <cell r="L1261" t="str">
            <v>AMER</v>
          </cell>
          <cell r="M1261">
            <v>37517.563194444447</v>
          </cell>
          <cell r="N1261" t="str">
            <v>Completed</v>
          </cell>
          <cell r="O1261" t="str">
            <v>VC - Tech or early spin-off</v>
          </cell>
        </row>
        <row r="1262">
          <cell r="A1262" t="str">
            <v>VC</v>
          </cell>
          <cell r="B1262">
            <v>254</v>
          </cell>
          <cell r="C1262">
            <v>1</v>
          </cell>
          <cell r="D1262">
            <v>3182</v>
          </cell>
          <cell r="E1262" t="str">
            <v>Eolectric</v>
          </cell>
          <cell r="F1262" t="str">
            <v>New energy</v>
          </cell>
          <cell r="G1262" t="str">
            <v>Wind</v>
          </cell>
          <cell r="H1262" t="str">
            <v>Quebec</v>
          </cell>
          <cell r="I1262" t="str">
            <v>Canada</v>
          </cell>
          <cell r="J1262" t="str">
            <v>CAN</v>
          </cell>
          <cell r="K1262" t="str">
            <v>North America &amp; Carribean</v>
          </cell>
          <cell r="L1262" t="str">
            <v>AMER</v>
          </cell>
          <cell r="M1262">
            <v>38092.563194444447</v>
          </cell>
          <cell r="N1262" t="str">
            <v>Completed</v>
          </cell>
          <cell r="O1262" t="str">
            <v>PE - Asset/capacity investment</v>
          </cell>
          <cell r="P1262">
            <v>0.4</v>
          </cell>
        </row>
        <row r="1263">
          <cell r="A1263" t="str">
            <v>VC</v>
          </cell>
          <cell r="B1263">
            <v>255</v>
          </cell>
          <cell r="C1263">
            <v>3</v>
          </cell>
          <cell r="D1263">
            <v>7663</v>
          </cell>
          <cell r="E1263" t="str">
            <v>IndX Software Corporation</v>
          </cell>
          <cell r="F1263" t="str">
            <v>New energy</v>
          </cell>
          <cell r="G1263" t="str">
            <v>Efficiency: Supply Side</v>
          </cell>
          <cell r="H1263" t="str">
            <v>California</v>
          </cell>
          <cell r="I1263" t="str">
            <v>United States</v>
          </cell>
          <cell r="J1263" t="str">
            <v>USA</v>
          </cell>
          <cell r="K1263" t="str">
            <v>North America &amp; Carribean</v>
          </cell>
          <cell r="L1263" t="str">
            <v>AMER</v>
          </cell>
          <cell r="M1263">
            <v>37824</v>
          </cell>
          <cell r="N1263" t="str">
            <v>Completed</v>
          </cell>
          <cell r="O1263" t="str">
            <v>VC - Series D / Fourth round</v>
          </cell>
          <cell r="P1263">
            <v>11</v>
          </cell>
        </row>
        <row r="1264">
          <cell r="A1264" t="str">
            <v>VC</v>
          </cell>
          <cell r="B1264">
            <v>256</v>
          </cell>
          <cell r="C1264">
            <v>2</v>
          </cell>
          <cell r="D1264">
            <v>634</v>
          </cell>
          <cell r="E1264" t="str">
            <v>Franklin Fuel Cells Inc (FFC)</v>
          </cell>
          <cell r="F1264" t="str">
            <v>New energy</v>
          </cell>
          <cell r="G1264" t="str">
            <v>Fuel Cells</v>
          </cell>
          <cell r="H1264" t="str">
            <v>Pennsylvania</v>
          </cell>
          <cell r="I1264" t="str">
            <v>United States</v>
          </cell>
          <cell r="J1264" t="str">
            <v>USA</v>
          </cell>
          <cell r="K1264" t="str">
            <v>North America &amp; Carribean</v>
          </cell>
          <cell r="L1264" t="str">
            <v>AMER</v>
          </cell>
          <cell r="M1264">
            <v>38168</v>
          </cell>
          <cell r="N1264" t="str">
            <v>Completed</v>
          </cell>
          <cell r="O1264" t="str">
            <v>VC - Series A / First round</v>
          </cell>
          <cell r="P1264">
            <v>1.4390000000000001</v>
          </cell>
        </row>
        <row r="1265">
          <cell r="A1265" t="str">
            <v>VC</v>
          </cell>
          <cell r="B1265">
            <v>257</v>
          </cell>
          <cell r="C1265">
            <v>1</v>
          </cell>
          <cell r="D1265">
            <v>922</v>
          </cell>
          <cell r="E1265" t="str">
            <v>GreenFuel Technologies Corp</v>
          </cell>
          <cell r="F1265" t="str">
            <v>New energy</v>
          </cell>
          <cell r="G1265" t="str">
            <v>Biofuels</v>
          </cell>
          <cell r="H1265" t="str">
            <v>Massachusetts</v>
          </cell>
          <cell r="I1265" t="str">
            <v>United States</v>
          </cell>
          <cell r="J1265" t="str">
            <v>USA</v>
          </cell>
          <cell r="K1265" t="str">
            <v>North America &amp; Carribean</v>
          </cell>
          <cell r="L1265" t="str">
            <v>AMER</v>
          </cell>
          <cell r="M1265">
            <v>38089</v>
          </cell>
          <cell r="N1265" t="str">
            <v>Completed</v>
          </cell>
          <cell r="O1265" t="str">
            <v>VC - Series A / First round</v>
          </cell>
          <cell r="P1265">
            <v>0</v>
          </cell>
          <cell r="Q1265">
            <v>0</v>
          </cell>
        </row>
        <row r="1266">
          <cell r="A1266" t="str">
            <v>VC</v>
          </cell>
          <cell r="B1266">
            <v>258</v>
          </cell>
          <cell r="C1266">
            <v>1</v>
          </cell>
          <cell r="D1266">
            <v>3195</v>
          </cell>
          <cell r="E1266" t="str">
            <v>Ice Kube Systems</v>
          </cell>
          <cell r="F1266" t="str">
            <v>New energy</v>
          </cell>
          <cell r="G1266" t="str">
            <v>Geothermal</v>
          </cell>
          <cell r="H1266" t="str">
            <v>Manitoba</v>
          </cell>
          <cell r="I1266" t="str">
            <v>Canada</v>
          </cell>
          <cell r="J1266" t="str">
            <v>CAN</v>
          </cell>
          <cell r="K1266" t="str">
            <v>North America &amp; Carribean</v>
          </cell>
          <cell r="L1266" t="str">
            <v>AMER</v>
          </cell>
          <cell r="M1266">
            <v>38092.712500000001</v>
          </cell>
          <cell r="N1266" t="str">
            <v>Completed</v>
          </cell>
          <cell r="O1266" t="str">
            <v>VC - Series A / First round</v>
          </cell>
          <cell r="P1266">
            <v>1</v>
          </cell>
        </row>
        <row r="1267">
          <cell r="A1267" t="str">
            <v>VC</v>
          </cell>
          <cell r="B1267">
            <v>259</v>
          </cell>
          <cell r="C1267">
            <v>3</v>
          </cell>
          <cell r="D1267">
            <v>588</v>
          </cell>
          <cell r="E1267" t="str">
            <v>Lilliputian Systems Inc</v>
          </cell>
          <cell r="F1267" t="str">
            <v>New energy</v>
          </cell>
          <cell r="G1267" t="str">
            <v>Fuel Cells</v>
          </cell>
          <cell r="H1267" t="str">
            <v>Massachusetts</v>
          </cell>
          <cell r="I1267" t="str">
            <v>United States</v>
          </cell>
          <cell r="J1267" t="str">
            <v>USA</v>
          </cell>
          <cell r="K1267" t="str">
            <v>North America &amp; Carribean</v>
          </cell>
          <cell r="L1267" t="str">
            <v>AMER</v>
          </cell>
          <cell r="M1267">
            <v>38047.525694444441</v>
          </cell>
          <cell r="N1267" t="str">
            <v>Completed</v>
          </cell>
          <cell r="O1267" t="str">
            <v>VC - Series A / First round</v>
          </cell>
          <cell r="P1267">
            <v>7</v>
          </cell>
          <cell r="Q1267">
            <v>0</v>
          </cell>
        </row>
        <row r="1268">
          <cell r="A1268" t="str">
            <v>VC</v>
          </cell>
          <cell r="B1268">
            <v>260</v>
          </cell>
          <cell r="C1268">
            <v>5</v>
          </cell>
          <cell r="D1268">
            <v>3212</v>
          </cell>
          <cell r="E1268" t="str">
            <v>PowerGenix Systems</v>
          </cell>
          <cell r="F1268" t="str">
            <v>New energy</v>
          </cell>
          <cell r="G1268" t="str">
            <v>Power Storage</v>
          </cell>
          <cell r="H1268" t="str">
            <v>California</v>
          </cell>
          <cell r="I1268" t="str">
            <v>United States</v>
          </cell>
          <cell r="J1268" t="str">
            <v>USA</v>
          </cell>
          <cell r="K1268" t="str">
            <v>North America &amp; Carribean</v>
          </cell>
          <cell r="L1268" t="str">
            <v>AMER</v>
          </cell>
          <cell r="M1268">
            <v>38302</v>
          </cell>
          <cell r="N1268" t="str">
            <v>Completed</v>
          </cell>
          <cell r="O1268" t="str">
            <v>VC - Series B / Second round</v>
          </cell>
          <cell r="P1268">
            <v>10</v>
          </cell>
        </row>
        <row r="1269">
          <cell r="A1269" t="str">
            <v>VC</v>
          </cell>
          <cell r="B1269">
            <v>261</v>
          </cell>
          <cell r="C1269">
            <v>7</v>
          </cell>
          <cell r="D1269">
            <v>3206</v>
          </cell>
          <cell r="E1269" t="str">
            <v>SmartSynch</v>
          </cell>
          <cell r="F1269" t="str">
            <v>New energy</v>
          </cell>
          <cell r="G1269" t="str">
            <v>Efficiency: Demand Side</v>
          </cell>
          <cell r="H1269" t="str">
            <v>Mississippi</v>
          </cell>
          <cell r="I1269" t="str">
            <v>United States</v>
          </cell>
          <cell r="J1269" t="str">
            <v>USA</v>
          </cell>
          <cell r="K1269" t="str">
            <v>North America &amp; Carribean</v>
          </cell>
          <cell r="L1269" t="str">
            <v>AMER</v>
          </cell>
          <cell r="M1269">
            <v>36998.730555555558</v>
          </cell>
          <cell r="N1269" t="str">
            <v>Completed</v>
          </cell>
          <cell r="O1269" t="str">
            <v>VC - Series B / Second round</v>
          </cell>
          <cell r="P1269">
            <v>23</v>
          </cell>
        </row>
        <row r="1270">
          <cell r="A1270" t="str">
            <v>VC</v>
          </cell>
          <cell r="B1270">
            <v>262</v>
          </cell>
          <cell r="C1270">
            <v>5</v>
          </cell>
          <cell r="D1270">
            <v>3206</v>
          </cell>
          <cell r="E1270" t="str">
            <v>SmartSynch</v>
          </cell>
          <cell r="F1270" t="str">
            <v>New energy</v>
          </cell>
          <cell r="G1270" t="str">
            <v>Efficiency: Demand Side</v>
          </cell>
          <cell r="H1270" t="str">
            <v>Mississippi</v>
          </cell>
          <cell r="I1270" t="str">
            <v>United States</v>
          </cell>
          <cell r="J1270" t="str">
            <v>USA</v>
          </cell>
          <cell r="K1270" t="str">
            <v>North America &amp; Carribean</v>
          </cell>
          <cell r="L1270" t="str">
            <v>AMER</v>
          </cell>
          <cell r="M1270">
            <v>37802.732638888891</v>
          </cell>
          <cell r="N1270" t="str">
            <v>Completed</v>
          </cell>
          <cell r="O1270" t="str">
            <v>VC - Bridge/Interim</v>
          </cell>
          <cell r="P1270">
            <v>4</v>
          </cell>
        </row>
        <row r="1271">
          <cell r="A1271" t="str">
            <v>VC</v>
          </cell>
          <cell r="B1271">
            <v>263</v>
          </cell>
          <cell r="C1271">
            <v>3</v>
          </cell>
          <cell r="D1271">
            <v>3212</v>
          </cell>
          <cell r="E1271" t="str">
            <v>PowerGenix Systems</v>
          </cell>
          <cell r="F1271" t="str">
            <v>New energy</v>
          </cell>
          <cell r="G1271" t="str">
            <v>Power Storage</v>
          </cell>
          <cell r="H1271" t="str">
            <v>California</v>
          </cell>
          <cell r="I1271" t="str">
            <v>United States</v>
          </cell>
          <cell r="J1271" t="str">
            <v>USA</v>
          </cell>
          <cell r="K1271" t="str">
            <v>North America &amp; Carribean</v>
          </cell>
          <cell r="L1271" t="str">
            <v>AMER</v>
          </cell>
          <cell r="M1271">
            <v>37744</v>
          </cell>
          <cell r="N1271" t="str">
            <v>Completed</v>
          </cell>
          <cell r="O1271" t="str">
            <v>VC - Series A / First round</v>
          </cell>
          <cell r="P1271">
            <v>3.75</v>
          </cell>
        </row>
        <row r="1272">
          <cell r="A1272" t="str">
            <v>VC</v>
          </cell>
          <cell r="B1272">
            <v>264</v>
          </cell>
          <cell r="C1272">
            <v>4</v>
          </cell>
          <cell r="D1272">
            <v>3206</v>
          </cell>
          <cell r="E1272" t="str">
            <v>SmartSynch</v>
          </cell>
          <cell r="F1272" t="str">
            <v>New energy</v>
          </cell>
          <cell r="G1272" t="str">
            <v>Efficiency: Demand Side</v>
          </cell>
          <cell r="H1272" t="str">
            <v>Mississippi</v>
          </cell>
          <cell r="I1272" t="str">
            <v>United States</v>
          </cell>
          <cell r="J1272" t="str">
            <v>USA</v>
          </cell>
          <cell r="K1272" t="str">
            <v>North America &amp; Carribean</v>
          </cell>
          <cell r="L1272" t="str">
            <v>AMER</v>
          </cell>
          <cell r="M1272">
            <v>36697.740277777775</v>
          </cell>
          <cell r="N1272" t="str">
            <v>Completed</v>
          </cell>
          <cell r="O1272" t="str">
            <v>VC - Series A / First round</v>
          </cell>
          <cell r="P1272">
            <v>8</v>
          </cell>
        </row>
        <row r="1273">
          <cell r="A1273" t="str">
            <v>VC</v>
          </cell>
          <cell r="B1273">
            <v>265</v>
          </cell>
          <cell r="C1273">
            <v>6</v>
          </cell>
          <cell r="D1273">
            <v>3205</v>
          </cell>
          <cell r="E1273" t="str">
            <v>Serveron Corp</v>
          </cell>
          <cell r="F1273" t="str">
            <v>New energy</v>
          </cell>
          <cell r="G1273" t="str">
            <v>Smart Distribution</v>
          </cell>
          <cell r="H1273" t="str">
            <v>Oregon</v>
          </cell>
          <cell r="I1273" t="str">
            <v>United States</v>
          </cell>
          <cell r="J1273" t="str">
            <v>USA</v>
          </cell>
          <cell r="K1273" t="str">
            <v>North America &amp; Carribean</v>
          </cell>
          <cell r="L1273" t="str">
            <v>AMER</v>
          </cell>
          <cell r="M1273">
            <v>38076.743055555555</v>
          </cell>
          <cell r="N1273" t="str">
            <v>Completed</v>
          </cell>
          <cell r="O1273" t="str">
            <v>VC - Series C / Third round</v>
          </cell>
          <cell r="P1273">
            <v>9</v>
          </cell>
        </row>
        <row r="1274">
          <cell r="A1274" t="str">
            <v>VC</v>
          </cell>
          <cell r="B1274">
            <v>266</v>
          </cell>
          <cell r="C1274">
            <v>5</v>
          </cell>
          <cell r="D1274">
            <v>3205</v>
          </cell>
          <cell r="E1274" t="str">
            <v>Serveron Corp</v>
          </cell>
          <cell r="F1274" t="str">
            <v>New energy</v>
          </cell>
          <cell r="G1274" t="str">
            <v>Smart Distribution</v>
          </cell>
          <cell r="H1274" t="str">
            <v>Oregon</v>
          </cell>
          <cell r="I1274" t="str">
            <v>United States</v>
          </cell>
          <cell r="J1274" t="str">
            <v>USA</v>
          </cell>
          <cell r="K1274" t="str">
            <v>North America &amp; Carribean</v>
          </cell>
          <cell r="L1274" t="str">
            <v>AMER</v>
          </cell>
          <cell r="M1274">
            <v>37725.751388888886</v>
          </cell>
          <cell r="N1274" t="str">
            <v>Completed</v>
          </cell>
          <cell r="O1274" t="str">
            <v>VC - Series B / Second round</v>
          </cell>
          <cell r="P1274">
            <v>6</v>
          </cell>
        </row>
        <row r="1275">
          <cell r="A1275" t="str">
            <v>VC</v>
          </cell>
          <cell r="B1275">
            <v>267</v>
          </cell>
          <cell r="C1275">
            <v>5</v>
          </cell>
          <cell r="D1275">
            <v>3205</v>
          </cell>
          <cell r="E1275" t="str">
            <v>Serveron Corp</v>
          </cell>
          <cell r="F1275" t="str">
            <v>New energy</v>
          </cell>
          <cell r="G1275" t="str">
            <v>Smart Distribution</v>
          </cell>
          <cell r="H1275" t="str">
            <v>Oregon</v>
          </cell>
          <cell r="I1275" t="str">
            <v>United States</v>
          </cell>
          <cell r="J1275" t="str">
            <v>USA</v>
          </cell>
          <cell r="K1275" t="str">
            <v>North America &amp; Carribean</v>
          </cell>
          <cell r="L1275" t="str">
            <v>AMER</v>
          </cell>
          <cell r="M1275">
            <v>37063.75277777778</v>
          </cell>
          <cell r="N1275" t="str">
            <v>Completed</v>
          </cell>
          <cell r="O1275" t="str">
            <v>VC - Series A / First round</v>
          </cell>
          <cell r="P1275">
            <v>16.5</v>
          </cell>
        </row>
        <row r="1276">
          <cell r="A1276" t="str">
            <v>VC</v>
          </cell>
          <cell r="B1276">
            <v>268</v>
          </cell>
          <cell r="C1276">
            <v>1</v>
          </cell>
          <cell r="D1276">
            <v>3220</v>
          </cell>
          <cell r="E1276" t="str">
            <v>Starfire Systems Inc</v>
          </cell>
          <cell r="F1276" t="str">
            <v>New energy</v>
          </cell>
          <cell r="G1276" t="str">
            <v>Efficiency: Demand Side</v>
          </cell>
          <cell r="H1276" t="str">
            <v>New York</v>
          </cell>
          <cell r="I1276" t="str">
            <v>United States</v>
          </cell>
          <cell r="J1276" t="str">
            <v>USA</v>
          </cell>
          <cell r="K1276" t="str">
            <v>North America &amp; Carribean</v>
          </cell>
          <cell r="L1276" t="str">
            <v>AMER</v>
          </cell>
          <cell r="M1276">
            <v>38110</v>
          </cell>
          <cell r="N1276" t="str">
            <v>Completed</v>
          </cell>
          <cell r="O1276" t="str">
            <v>VC - Series A / First round</v>
          </cell>
          <cell r="P1276">
            <v>0.8</v>
          </cell>
        </row>
        <row r="1277">
          <cell r="A1277" t="str">
            <v>VC</v>
          </cell>
          <cell r="B1277">
            <v>269</v>
          </cell>
          <cell r="C1277">
            <v>2</v>
          </cell>
          <cell r="D1277">
            <v>789</v>
          </cell>
          <cell r="E1277" t="str">
            <v>UltraDots Inc (formely UltraPhotonics )</v>
          </cell>
          <cell r="F1277" t="str">
            <v>New energy</v>
          </cell>
          <cell r="G1277" t="str">
            <v>Solar</v>
          </cell>
          <cell r="H1277" t="str">
            <v>California</v>
          </cell>
          <cell r="I1277" t="str">
            <v>United States</v>
          </cell>
          <cell r="J1277" t="str">
            <v>USA</v>
          </cell>
          <cell r="K1277" t="str">
            <v>North America &amp; Carribean</v>
          </cell>
          <cell r="L1277" t="str">
            <v>AMER</v>
          </cell>
          <cell r="M1277">
            <v>38122</v>
          </cell>
          <cell r="N1277" t="str">
            <v>Completed</v>
          </cell>
          <cell r="O1277" t="str">
            <v>VC - Series B / Second round</v>
          </cell>
          <cell r="P1277">
            <v>5.4</v>
          </cell>
        </row>
        <row r="1278">
          <cell r="A1278" t="str">
            <v>VC</v>
          </cell>
          <cell r="B1278">
            <v>270</v>
          </cell>
          <cell r="C1278">
            <v>2</v>
          </cell>
          <cell r="D1278">
            <v>2154</v>
          </cell>
          <cell r="E1278" t="str">
            <v>NTERA Ltd</v>
          </cell>
          <cell r="F1278" t="str">
            <v>Non-core</v>
          </cell>
          <cell r="G1278" t="str">
            <v>Power Storage</v>
          </cell>
          <cell r="I1278" t="str">
            <v>Ireland</v>
          </cell>
          <cell r="J1278" t="str">
            <v>IRL</v>
          </cell>
          <cell r="K1278" t="str">
            <v>EU Europe</v>
          </cell>
          <cell r="L1278" t="str">
            <v>EMEA</v>
          </cell>
          <cell r="M1278">
            <v>38111</v>
          </cell>
          <cell r="N1278" t="str">
            <v>Completed</v>
          </cell>
          <cell r="O1278" t="str">
            <v>VC - Series C / Third round</v>
          </cell>
          <cell r="P1278">
            <v>9.5</v>
          </cell>
        </row>
        <row r="1279">
          <cell r="A1279" t="str">
            <v>VC</v>
          </cell>
          <cell r="B1279">
            <v>271</v>
          </cell>
          <cell r="C1279">
            <v>5</v>
          </cell>
          <cell r="D1279">
            <v>3229</v>
          </cell>
          <cell r="E1279" t="str">
            <v>Oxonica</v>
          </cell>
          <cell r="F1279" t="str">
            <v>New energy</v>
          </cell>
          <cell r="G1279" t="str">
            <v>Efficiency: Demand Side</v>
          </cell>
          <cell r="I1279" t="str">
            <v>United Kingdom</v>
          </cell>
          <cell r="J1279" t="str">
            <v>GBR</v>
          </cell>
          <cell r="K1279" t="str">
            <v>EU Europe</v>
          </cell>
          <cell r="L1279" t="str">
            <v>EMEA</v>
          </cell>
          <cell r="M1279">
            <v>38097</v>
          </cell>
          <cell r="N1279" t="str">
            <v>Completed</v>
          </cell>
          <cell r="O1279" t="str">
            <v>VC - Series B / Second round</v>
          </cell>
          <cell r="P1279">
            <v>7</v>
          </cell>
        </row>
        <row r="1280">
          <cell r="A1280" t="str">
            <v>VC</v>
          </cell>
          <cell r="B1280">
            <v>272</v>
          </cell>
          <cell r="C1280">
            <v>5</v>
          </cell>
          <cell r="D1280">
            <v>3229</v>
          </cell>
          <cell r="E1280" t="str">
            <v>Oxonica</v>
          </cell>
          <cell r="F1280" t="str">
            <v>New energy</v>
          </cell>
          <cell r="G1280" t="str">
            <v>Efficiency: Demand Side</v>
          </cell>
          <cell r="I1280" t="str">
            <v>United Kingdom</v>
          </cell>
          <cell r="J1280" t="str">
            <v>GBR</v>
          </cell>
          <cell r="K1280" t="str">
            <v>EU Europe</v>
          </cell>
          <cell r="L1280" t="str">
            <v>EMEA</v>
          </cell>
          <cell r="M1280">
            <v>37417</v>
          </cell>
          <cell r="N1280" t="str">
            <v>Completed</v>
          </cell>
          <cell r="O1280" t="str">
            <v>VC - Series A / First round</v>
          </cell>
          <cell r="P1280">
            <v>6</v>
          </cell>
        </row>
        <row r="1281">
          <cell r="A1281" t="str">
            <v>VC</v>
          </cell>
          <cell r="B1281">
            <v>275</v>
          </cell>
          <cell r="C1281">
            <v>1</v>
          </cell>
          <cell r="D1281">
            <v>324</v>
          </cell>
          <cell r="E1281" t="str">
            <v>Beacon Power Corp</v>
          </cell>
          <cell r="F1281" t="str">
            <v>New energy</v>
          </cell>
          <cell r="G1281" t="str">
            <v>Power Storage</v>
          </cell>
          <cell r="H1281" t="str">
            <v>Massachusetts</v>
          </cell>
          <cell r="I1281" t="str">
            <v>United States</v>
          </cell>
          <cell r="J1281" t="str">
            <v>USA</v>
          </cell>
          <cell r="K1281" t="str">
            <v>North America &amp; Carribean</v>
          </cell>
          <cell r="L1281" t="str">
            <v>AMER</v>
          </cell>
          <cell r="M1281">
            <v>36647</v>
          </cell>
          <cell r="N1281" t="str">
            <v>Completed</v>
          </cell>
          <cell r="O1281" t="str">
            <v>VC - Convertible</v>
          </cell>
          <cell r="P1281">
            <v>28.5</v>
          </cell>
        </row>
        <row r="1282">
          <cell r="A1282" t="str">
            <v>VC</v>
          </cell>
          <cell r="B1282">
            <v>276</v>
          </cell>
          <cell r="C1282">
            <v>0</v>
          </cell>
          <cell r="D1282">
            <v>2295</v>
          </cell>
          <cell r="E1282" t="str">
            <v>LM Glasfiber AS</v>
          </cell>
          <cell r="F1282" t="str">
            <v>New energy</v>
          </cell>
          <cell r="G1282" t="str">
            <v>Wind</v>
          </cell>
          <cell r="I1282" t="str">
            <v>Denmark</v>
          </cell>
          <cell r="J1282" t="str">
            <v>DNK</v>
          </cell>
          <cell r="K1282" t="str">
            <v>EU Europe</v>
          </cell>
          <cell r="L1282" t="str">
            <v>EMEA</v>
          </cell>
          <cell r="M1282">
            <v>38093.024305555555</v>
          </cell>
          <cell r="N1282" t="str">
            <v>Completed</v>
          </cell>
          <cell r="O1282" t="str">
            <v>PE - Debt-to-equity conversion</v>
          </cell>
          <cell r="P1282">
            <v>126</v>
          </cell>
        </row>
        <row r="1283">
          <cell r="A1283" t="str">
            <v>VC</v>
          </cell>
          <cell r="B1283">
            <v>277</v>
          </cell>
          <cell r="C1283">
            <v>1</v>
          </cell>
          <cell r="D1283">
            <v>2295</v>
          </cell>
          <cell r="E1283" t="str">
            <v>LM Glasfiber AS</v>
          </cell>
          <cell r="F1283" t="str">
            <v>New energy</v>
          </cell>
          <cell r="G1283" t="str">
            <v>Wind</v>
          </cell>
          <cell r="I1283" t="str">
            <v>Denmark</v>
          </cell>
          <cell r="J1283" t="str">
            <v>DNK</v>
          </cell>
          <cell r="K1283" t="str">
            <v>EU Europe</v>
          </cell>
          <cell r="L1283" t="str">
            <v>EMEA</v>
          </cell>
          <cell r="M1283">
            <v>36978</v>
          </cell>
          <cell r="N1283" t="str">
            <v>Completed</v>
          </cell>
          <cell r="O1283" t="str">
            <v>PE - Buy-out / corp spinoff</v>
          </cell>
        </row>
        <row r="1284">
          <cell r="A1284" t="str">
            <v>VC</v>
          </cell>
          <cell r="B1284">
            <v>278</v>
          </cell>
          <cell r="C1284">
            <v>1</v>
          </cell>
          <cell r="D1284">
            <v>73</v>
          </cell>
          <cell r="E1284" t="str">
            <v>Oceanlinx (formerly Energetech Australia Pty Ltd)</v>
          </cell>
          <cell r="F1284" t="str">
            <v>New energy</v>
          </cell>
          <cell r="G1284" t="str">
            <v>Marine</v>
          </cell>
          <cell r="H1284" t="str">
            <v>New South Wales</v>
          </cell>
          <cell r="I1284" t="str">
            <v>Australia</v>
          </cell>
          <cell r="J1284" t="str">
            <v>AUS</v>
          </cell>
          <cell r="K1284" t="str">
            <v>Oceania</v>
          </cell>
          <cell r="L1284" t="str">
            <v>ASOC</v>
          </cell>
          <cell r="M1284">
            <v>37210.751388888886</v>
          </cell>
          <cell r="N1284" t="str">
            <v>Completed</v>
          </cell>
          <cell r="O1284" t="str">
            <v>VC - Series A / First round</v>
          </cell>
        </row>
        <row r="1285">
          <cell r="A1285" t="str">
            <v>VC</v>
          </cell>
          <cell r="B1285">
            <v>279</v>
          </cell>
          <cell r="C1285">
            <v>1</v>
          </cell>
          <cell r="D1285">
            <v>73</v>
          </cell>
          <cell r="E1285" t="str">
            <v>Oceanlinx (formerly Energetech Australia Pty Ltd)</v>
          </cell>
          <cell r="F1285" t="str">
            <v>New energy</v>
          </cell>
          <cell r="G1285" t="str">
            <v>Marine</v>
          </cell>
          <cell r="H1285" t="str">
            <v>New South Wales</v>
          </cell>
          <cell r="I1285" t="str">
            <v>Australia</v>
          </cell>
          <cell r="J1285" t="str">
            <v>AUS</v>
          </cell>
          <cell r="K1285" t="str">
            <v>Oceania</v>
          </cell>
          <cell r="L1285" t="str">
            <v>ASOC</v>
          </cell>
          <cell r="M1285">
            <v>37544.754166666666</v>
          </cell>
          <cell r="N1285" t="str">
            <v>Completed</v>
          </cell>
          <cell r="O1285" t="str">
            <v>VC - Series C / Third round</v>
          </cell>
          <cell r="P1285">
            <v>0.75</v>
          </cell>
        </row>
        <row r="1286">
          <cell r="A1286" t="str">
            <v>VC</v>
          </cell>
          <cell r="B1286">
            <v>280</v>
          </cell>
          <cell r="C1286">
            <v>3</v>
          </cell>
          <cell r="D1286">
            <v>73</v>
          </cell>
          <cell r="E1286" t="str">
            <v>Oceanlinx (formerly Energetech Australia Pty Ltd)</v>
          </cell>
          <cell r="F1286" t="str">
            <v>New energy</v>
          </cell>
          <cell r="G1286" t="str">
            <v>Marine</v>
          </cell>
          <cell r="H1286" t="str">
            <v>New South Wales</v>
          </cell>
          <cell r="I1286" t="str">
            <v>Australia</v>
          </cell>
          <cell r="J1286" t="str">
            <v>AUS</v>
          </cell>
          <cell r="K1286" t="str">
            <v>Oceania</v>
          </cell>
          <cell r="L1286" t="str">
            <v>ASOC</v>
          </cell>
          <cell r="M1286">
            <v>37981.754861111112</v>
          </cell>
          <cell r="N1286" t="str">
            <v>Completed</v>
          </cell>
          <cell r="O1286" t="str">
            <v>VC - Further / Pre-IPO round</v>
          </cell>
          <cell r="P1286">
            <v>2</v>
          </cell>
        </row>
        <row r="1287">
          <cell r="A1287" t="str">
            <v>VC</v>
          </cell>
          <cell r="B1287">
            <v>282</v>
          </cell>
          <cell r="C1287">
            <v>1</v>
          </cell>
          <cell r="D1287">
            <v>629</v>
          </cell>
          <cell r="E1287" t="str">
            <v>Marine Projects International Ltd (MPI) (formerly Mayflower Energy Ltd)</v>
          </cell>
          <cell r="F1287" t="str">
            <v>New energy</v>
          </cell>
          <cell r="G1287" t="str">
            <v>Wind</v>
          </cell>
          <cell r="I1287" t="str">
            <v>United Kingdom</v>
          </cell>
          <cell r="J1287" t="str">
            <v>GBR</v>
          </cell>
          <cell r="K1287" t="str">
            <v>EU Europe</v>
          </cell>
          <cell r="L1287" t="str">
            <v>EMEA</v>
          </cell>
          <cell r="M1287">
            <v>38091</v>
          </cell>
          <cell r="N1287" t="str">
            <v>Completed</v>
          </cell>
          <cell r="O1287" t="str">
            <v>PE - Buy-out / corp spinoff</v>
          </cell>
          <cell r="P1287">
            <v>23.652000000000001</v>
          </cell>
          <cell r="Q1287">
            <v>0</v>
          </cell>
        </row>
        <row r="1288">
          <cell r="A1288" t="str">
            <v>VC</v>
          </cell>
          <cell r="B1288">
            <v>283</v>
          </cell>
          <cell r="C1288">
            <v>1</v>
          </cell>
          <cell r="D1288">
            <v>35</v>
          </cell>
          <cell r="E1288" t="str">
            <v>Global Thermoelectric Inc</v>
          </cell>
          <cell r="F1288" t="str">
            <v>New energy</v>
          </cell>
          <cell r="G1288" t="str">
            <v>Smart Distribution</v>
          </cell>
          <cell r="I1288" t="str">
            <v>Canada</v>
          </cell>
          <cell r="J1288" t="str">
            <v>CAN</v>
          </cell>
          <cell r="K1288" t="str">
            <v>North America &amp; Carribean</v>
          </cell>
          <cell r="L1288" t="str">
            <v>AMER</v>
          </cell>
          <cell r="M1288">
            <v>38139</v>
          </cell>
          <cell r="N1288" t="str">
            <v>Completed</v>
          </cell>
          <cell r="O1288" t="str">
            <v>PE - Buy-out / corp spinoff</v>
          </cell>
          <cell r="P1288">
            <v>16.91</v>
          </cell>
        </row>
        <row r="1289">
          <cell r="A1289" t="str">
            <v>VC</v>
          </cell>
          <cell r="B1289">
            <v>287</v>
          </cell>
          <cell r="C1289">
            <v>1</v>
          </cell>
          <cell r="D1289">
            <v>3230</v>
          </cell>
          <cell r="E1289" t="str">
            <v>Can-Am Ethanol One Inc</v>
          </cell>
          <cell r="F1289" t="str">
            <v>New energy</v>
          </cell>
          <cell r="G1289" t="str">
            <v>Biofuels</v>
          </cell>
          <cell r="I1289" t="str">
            <v>Canada</v>
          </cell>
          <cell r="J1289" t="str">
            <v>CAN</v>
          </cell>
          <cell r="K1289" t="str">
            <v>North America &amp; Carribean</v>
          </cell>
          <cell r="L1289" t="str">
            <v>AMER</v>
          </cell>
          <cell r="M1289">
            <v>38321.395138888889</v>
          </cell>
          <cell r="N1289" t="str">
            <v>Completed</v>
          </cell>
          <cell r="O1289" t="str">
            <v>PE - Asset/capacity investment</v>
          </cell>
          <cell r="P1289">
            <v>12</v>
          </cell>
        </row>
        <row r="1290">
          <cell r="A1290" t="str">
            <v>VC</v>
          </cell>
          <cell r="B1290">
            <v>290</v>
          </cell>
          <cell r="C1290">
            <v>3</v>
          </cell>
          <cell r="D1290">
            <v>3129</v>
          </cell>
          <cell r="E1290" t="str">
            <v>H2Scan LLC</v>
          </cell>
          <cell r="F1290" t="str">
            <v>New energy</v>
          </cell>
          <cell r="G1290" t="str">
            <v>Hydrogen</v>
          </cell>
          <cell r="H1290" t="str">
            <v>California</v>
          </cell>
          <cell r="I1290" t="str">
            <v>United States</v>
          </cell>
          <cell r="J1290" t="str">
            <v>USA</v>
          </cell>
          <cell r="K1290" t="str">
            <v>North America &amp; Carribean</v>
          </cell>
          <cell r="L1290" t="str">
            <v>AMER</v>
          </cell>
          <cell r="M1290">
            <v>38329.698611111111</v>
          </cell>
          <cell r="N1290" t="str">
            <v>Completed</v>
          </cell>
          <cell r="O1290" t="str">
            <v>VC - Series B / Second round</v>
          </cell>
          <cell r="P1290">
            <v>2.54</v>
          </cell>
        </row>
        <row r="1291">
          <cell r="A1291" t="str">
            <v>VC</v>
          </cell>
          <cell r="B1291">
            <v>291</v>
          </cell>
          <cell r="C1291">
            <v>4</v>
          </cell>
          <cell r="D1291">
            <v>2036</v>
          </cell>
          <cell r="E1291" t="str">
            <v>Advent Solar Inc</v>
          </cell>
          <cell r="F1291" t="str">
            <v>New energy</v>
          </cell>
          <cell r="G1291" t="str">
            <v>Solar</v>
          </cell>
          <cell r="H1291" t="str">
            <v>New Mexico</v>
          </cell>
          <cell r="I1291" t="str">
            <v>United States</v>
          </cell>
          <cell r="J1291" t="str">
            <v>USA</v>
          </cell>
          <cell r="K1291" t="str">
            <v>North America &amp; Carribean</v>
          </cell>
          <cell r="L1291" t="str">
            <v>AMER</v>
          </cell>
          <cell r="M1291">
            <v>38330.625</v>
          </cell>
          <cell r="N1291" t="str">
            <v>Completed</v>
          </cell>
          <cell r="O1291" t="str">
            <v>VC - Series B / Second round</v>
          </cell>
          <cell r="P1291">
            <v>8</v>
          </cell>
        </row>
        <row r="1292">
          <cell r="A1292" t="str">
            <v>VC</v>
          </cell>
          <cell r="B1292">
            <v>292</v>
          </cell>
          <cell r="C1292">
            <v>2</v>
          </cell>
          <cell r="D1292">
            <v>1534</v>
          </cell>
          <cell r="E1292" t="str">
            <v>Schneider Power</v>
          </cell>
          <cell r="F1292" t="str">
            <v>New energy</v>
          </cell>
          <cell r="G1292" t="str">
            <v>Wind</v>
          </cell>
          <cell r="H1292" t="str">
            <v>Ontario</v>
          </cell>
          <cell r="I1292" t="str">
            <v>Canada</v>
          </cell>
          <cell r="J1292" t="str">
            <v>CAN</v>
          </cell>
          <cell r="K1292" t="str">
            <v>North America &amp; Carribean</v>
          </cell>
          <cell r="L1292" t="str">
            <v>AMER</v>
          </cell>
          <cell r="M1292">
            <v>38331.604166666664</v>
          </cell>
          <cell r="N1292" t="str">
            <v>Completed</v>
          </cell>
          <cell r="O1292" t="str">
            <v>PE - Asset/capacity investment</v>
          </cell>
          <cell r="P1292">
            <v>2</v>
          </cell>
        </row>
        <row r="1293">
          <cell r="A1293" t="str">
            <v>VC</v>
          </cell>
          <cell r="B1293">
            <v>293</v>
          </cell>
          <cell r="C1293">
            <v>2</v>
          </cell>
          <cell r="D1293">
            <v>3977</v>
          </cell>
          <cell r="E1293" t="str">
            <v>Infinite Power Solutions</v>
          </cell>
          <cell r="F1293" t="str">
            <v>New energy</v>
          </cell>
          <cell r="G1293" t="str">
            <v>Power Storage</v>
          </cell>
          <cell r="H1293" t="str">
            <v>Colorado</v>
          </cell>
          <cell r="I1293" t="str">
            <v>United States</v>
          </cell>
          <cell r="J1293" t="str">
            <v>USA</v>
          </cell>
          <cell r="K1293" t="str">
            <v>North America &amp; Carribean</v>
          </cell>
          <cell r="L1293" t="str">
            <v>AMER</v>
          </cell>
          <cell r="M1293">
            <v>37634</v>
          </cell>
          <cell r="N1293" t="str">
            <v>Completed</v>
          </cell>
          <cell r="O1293" t="str">
            <v>VC - Series A / First round</v>
          </cell>
          <cell r="P1293">
            <v>5</v>
          </cell>
        </row>
        <row r="1294">
          <cell r="A1294" t="str">
            <v>VC</v>
          </cell>
          <cell r="B1294">
            <v>295</v>
          </cell>
          <cell r="C1294">
            <v>9</v>
          </cell>
          <cell r="D1294">
            <v>3980</v>
          </cell>
          <cell r="E1294" t="str">
            <v>Soft Switching Technologies</v>
          </cell>
          <cell r="F1294" t="str">
            <v>New energy</v>
          </cell>
          <cell r="G1294" t="str">
            <v>Smart Distribution</v>
          </cell>
          <cell r="H1294" t="str">
            <v>Wisconsin</v>
          </cell>
          <cell r="I1294" t="str">
            <v>United States</v>
          </cell>
          <cell r="J1294" t="str">
            <v>USA</v>
          </cell>
          <cell r="K1294" t="str">
            <v>North America &amp; Carribean</v>
          </cell>
          <cell r="L1294" t="str">
            <v>AMER</v>
          </cell>
          <cell r="M1294">
            <v>37335</v>
          </cell>
          <cell r="N1294" t="str">
            <v>Completed</v>
          </cell>
          <cell r="O1294" t="str">
            <v>VC - Series C / Third round</v>
          </cell>
          <cell r="P1294">
            <v>17</v>
          </cell>
        </row>
        <row r="1295">
          <cell r="A1295" t="str">
            <v>VC</v>
          </cell>
          <cell r="B1295">
            <v>296</v>
          </cell>
          <cell r="C1295">
            <v>6</v>
          </cell>
          <cell r="D1295">
            <v>3982</v>
          </cell>
          <cell r="E1295" t="str">
            <v>RealEnergy Inc</v>
          </cell>
          <cell r="F1295" t="str">
            <v>New energy</v>
          </cell>
          <cell r="G1295" t="str">
            <v>Efficiency: Supply Side</v>
          </cell>
          <cell r="H1295" t="str">
            <v>California</v>
          </cell>
          <cell r="I1295" t="str">
            <v>United States</v>
          </cell>
          <cell r="J1295" t="str">
            <v>USA</v>
          </cell>
          <cell r="K1295" t="str">
            <v>North America &amp; Carribean</v>
          </cell>
          <cell r="L1295" t="str">
            <v>AMER</v>
          </cell>
          <cell r="M1295">
            <v>37013.724305555559</v>
          </cell>
          <cell r="N1295" t="str">
            <v>Completed</v>
          </cell>
          <cell r="O1295" t="str">
            <v>VC - Series B / Second round</v>
          </cell>
          <cell r="P1295">
            <v>50</v>
          </cell>
        </row>
        <row r="1296">
          <cell r="A1296" t="str">
            <v>VC</v>
          </cell>
          <cell r="B1296">
            <v>297</v>
          </cell>
          <cell r="C1296">
            <v>5</v>
          </cell>
          <cell r="D1296">
            <v>2834</v>
          </cell>
          <cell r="E1296" t="str">
            <v>Encorp Inc</v>
          </cell>
          <cell r="F1296" t="str">
            <v>New energy</v>
          </cell>
          <cell r="G1296" t="str">
            <v>Smart Distribution</v>
          </cell>
          <cell r="H1296" t="str">
            <v>Colorado</v>
          </cell>
          <cell r="I1296" t="str">
            <v>United States</v>
          </cell>
          <cell r="J1296" t="str">
            <v>USA</v>
          </cell>
          <cell r="K1296" t="str">
            <v>North America &amp; Carribean</v>
          </cell>
          <cell r="L1296" t="str">
            <v>AMER</v>
          </cell>
          <cell r="M1296">
            <v>38104</v>
          </cell>
          <cell r="N1296" t="str">
            <v>Completed</v>
          </cell>
          <cell r="O1296" t="str">
            <v>VC - Series B / Second round</v>
          </cell>
          <cell r="P1296">
            <v>7.11</v>
          </cell>
        </row>
        <row r="1297">
          <cell r="A1297" t="str">
            <v>VC</v>
          </cell>
          <cell r="B1297">
            <v>302</v>
          </cell>
          <cell r="C1297">
            <v>5</v>
          </cell>
          <cell r="D1297">
            <v>190</v>
          </cell>
          <cell r="E1297" t="str">
            <v>Angstrom Power Inc</v>
          </cell>
          <cell r="F1297" t="str">
            <v>New energy</v>
          </cell>
          <cell r="G1297" t="str">
            <v>Fuel Cells</v>
          </cell>
          <cell r="H1297" t="str">
            <v>British Columbia</v>
          </cell>
          <cell r="I1297" t="str">
            <v>Canada</v>
          </cell>
          <cell r="J1297" t="str">
            <v>CAN</v>
          </cell>
          <cell r="K1297" t="str">
            <v>North America &amp; Carribean</v>
          </cell>
          <cell r="L1297" t="str">
            <v>AMER</v>
          </cell>
          <cell r="M1297">
            <v>38169.052777777775</v>
          </cell>
          <cell r="N1297" t="str">
            <v>Completed</v>
          </cell>
          <cell r="O1297" t="str">
            <v>VC - Series B / Second round</v>
          </cell>
        </row>
        <row r="1298">
          <cell r="A1298" t="str">
            <v>VC</v>
          </cell>
          <cell r="B1298">
            <v>304</v>
          </cell>
          <cell r="C1298">
            <v>0</v>
          </cell>
          <cell r="D1298">
            <v>4170</v>
          </cell>
          <cell r="E1298" t="str">
            <v>Intensys BVBA (formerly E-Vision BVBA)</v>
          </cell>
          <cell r="F1298" t="str">
            <v>New energy</v>
          </cell>
          <cell r="G1298" t="str">
            <v>Fuel Cells</v>
          </cell>
          <cell r="I1298" t="str">
            <v>Belgium</v>
          </cell>
          <cell r="J1298" t="str">
            <v>BEL</v>
          </cell>
          <cell r="K1298" t="str">
            <v>EU Europe</v>
          </cell>
          <cell r="L1298" t="str">
            <v>EMEA</v>
          </cell>
          <cell r="M1298">
            <v>38366.73333333333</v>
          </cell>
          <cell r="N1298" t="str">
            <v>Completed</v>
          </cell>
          <cell r="O1298" t="str">
            <v>VC - Series A / First round</v>
          </cell>
          <cell r="P1298">
            <v>7.8</v>
          </cell>
        </row>
        <row r="1299">
          <cell r="A1299" t="str">
            <v>VC</v>
          </cell>
          <cell r="B1299">
            <v>305</v>
          </cell>
          <cell r="C1299">
            <v>2</v>
          </cell>
          <cell r="D1299">
            <v>4066</v>
          </cell>
          <cell r="E1299" t="str">
            <v>Inetec Ltd</v>
          </cell>
          <cell r="F1299" t="str">
            <v>New energy</v>
          </cell>
          <cell r="G1299" t="str">
            <v>Biomass &amp; Waste</v>
          </cell>
          <cell r="I1299" t="str">
            <v>United Kingdom</v>
          </cell>
          <cell r="J1299" t="str">
            <v>GBR</v>
          </cell>
          <cell r="K1299" t="str">
            <v>EU Europe</v>
          </cell>
          <cell r="L1299" t="str">
            <v>EMEA</v>
          </cell>
          <cell r="M1299">
            <v>38371</v>
          </cell>
          <cell r="N1299" t="str">
            <v>Completed</v>
          </cell>
          <cell r="O1299" t="str">
            <v>VC - Series A / First round</v>
          </cell>
          <cell r="P1299">
            <v>1.35</v>
          </cell>
        </row>
        <row r="1300">
          <cell r="A1300" t="str">
            <v>VC</v>
          </cell>
          <cell r="B1300">
            <v>307</v>
          </cell>
          <cell r="C1300">
            <v>1</v>
          </cell>
          <cell r="D1300">
            <v>4317</v>
          </cell>
          <cell r="E1300" t="str">
            <v>Suzlon Energy Ltd</v>
          </cell>
          <cell r="F1300" t="str">
            <v>New energy</v>
          </cell>
          <cell r="G1300" t="str">
            <v>Wind</v>
          </cell>
          <cell r="H1300" t="str">
            <v>Maharashtra State</v>
          </cell>
          <cell r="I1300" t="str">
            <v>India</v>
          </cell>
          <cell r="J1300" t="str">
            <v>IND</v>
          </cell>
          <cell r="K1300" t="str">
            <v>Asia</v>
          </cell>
          <cell r="L1300" t="str">
            <v>ASOC</v>
          </cell>
          <cell r="M1300">
            <v>38209.550000000003</v>
          </cell>
          <cell r="N1300" t="str">
            <v>Completed</v>
          </cell>
          <cell r="O1300" t="str">
            <v>VC - Series B / Second round</v>
          </cell>
          <cell r="P1300">
            <v>21.6</v>
          </cell>
        </row>
        <row r="1301">
          <cell r="A1301" t="str">
            <v>VC</v>
          </cell>
          <cell r="B1301">
            <v>308</v>
          </cell>
          <cell r="C1301">
            <v>1</v>
          </cell>
          <cell r="D1301">
            <v>4317</v>
          </cell>
          <cell r="E1301" t="str">
            <v>Suzlon Energy Ltd</v>
          </cell>
          <cell r="F1301" t="str">
            <v>New energy</v>
          </cell>
          <cell r="G1301" t="str">
            <v>Wind</v>
          </cell>
          <cell r="H1301" t="str">
            <v>Maharashtra State</v>
          </cell>
          <cell r="I1301" t="str">
            <v>India</v>
          </cell>
          <cell r="J1301" t="str">
            <v>IND</v>
          </cell>
          <cell r="K1301" t="str">
            <v>Asia</v>
          </cell>
          <cell r="L1301" t="str">
            <v>ASOC</v>
          </cell>
          <cell r="M1301">
            <v>38096.563194444447</v>
          </cell>
          <cell r="N1301" t="str">
            <v>Completed</v>
          </cell>
          <cell r="O1301" t="str">
            <v>VC - Series A / First round</v>
          </cell>
          <cell r="P1301">
            <v>22.9</v>
          </cell>
        </row>
        <row r="1302">
          <cell r="A1302" t="str">
            <v>VC</v>
          </cell>
          <cell r="B1302">
            <v>310</v>
          </cell>
          <cell r="C1302">
            <v>5</v>
          </cell>
          <cell r="D1302">
            <v>4401</v>
          </cell>
          <cell r="E1302" t="str">
            <v>CSG Solar AG</v>
          </cell>
          <cell r="F1302" t="str">
            <v>New energy</v>
          </cell>
          <cell r="G1302" t="str">
            <v>Solar</v>
          </cell>
          <cell r="H1302" t="str">
            <v>Saxony-Anhalt</v>
          </cell>
          <cell r="I1302" t="str">
            <v>Germany</v>
          </cell>
          <cell r="J1302" t="str">
            <v>DEU</v>
          </cell>
          <cell r="K1302" t="str">
            <v>EU Europe</v>
          </cell>
          <cell r="L1302" t="str">
            <v>EMEA</v>
          </cell>
          <cell r="M1302">
            <v>38378.6</v>
          </cell>
          <cell r="N1302" t="str">
            <v>Completed</v>
          </cell>
          <cell r="O1302" t="str">
            <v>PE - Asset/capacity investment</v>
          </cell>
          <cell r="P1302">
            <v>31.33</v>
          </cell>
        </row>
        <row r="1303">
          <cell r="A1303" t="str">
            <v>VC</v>
          </cell>
          <cell r="B1303">
            <v>311</v>
          </cell>
          <cell r="C1303">
            <v>3</v>
          </cell>
          <cell r="D1303">
            <v>4401</v>
          </cell>
          <cell r="E1303" t="str">
            <v>CSG Solar AG</v>
          </cell>
          <cell r="F1303" t="str">
            <v>New energy</v>
          </cell>
          <cell r="G1303" t="str">
            <v>Solar</v>
          </cell>
          <cell r="H1303" t="str">
            <v>Saxony-Anhalt</v>
          </cell>
          <cell r="I1303" t="str">
            <v>Germany</v>
          </cell>
          <cell r="J1303" t="str">
            <v>DEU</v>
          </cell>
          <cell r="K1303" t="str">
            <v>EU Europe</v>
          </cell>
          <cell r="L1303" t="str">
            <v>EMEA</v>
          </cell>
          <cell r="M1303">
            <v>38145.60833333333</v>
          </cell>
          <cell r="N1303" t="str">
            <v>Completed</v>
          </cell>
          <cell r="O1303" t="str">
            <v>PE - Buy-out / corp spinoff</v>
          </cell>
          <cell r="Q1303">
            <v>20</v>
          </cell>
        </row>
        <row r="1304">
          <cell r="A1304" t="str">
            <v>VC</v>
          </cell>
          <cell r="B1304">
            <v>312</v>
          </cell>
          <cell r="C1304">
            <v>4</v>
          </cell>
          <cell r="D1304">
            <v>4442</v>
          </cell>
          <cell r="E1304" t="str">
            <v>EnerNOC Inc</v>
          </cell>
          <cell r="F1304" t="str">
            <v>New energy</v>
          </cell>
          <cell r="G1304" t="str">
            <v>Smart Distribution</v>
          </cell>
          <cell r="H1304" t="str">
            <v>Massachusetts</v>
          </cell>
          <cell r="I1304" t="str">
            <v>United States</v>
          </cell>
          <cell r="J1304" t="str">
            <v>USA</v>
          </cell>
          <cell r="K1304" t="str">
            <v>North America &amp; Carribean</v>
          </cell>
          <cell r="L1304" t="str">
            <v>AMER</v>
          </cell>
          <cell r="M1304">
            <v>38379.640972222223</v>
          </cell>
          <cell r="N1304" t="str">
            <v>Completed</v>
          </cell>
          <cell r="O1304" t="str">
            <v>VC - Series B / Second round</v>
          </cell>
          <cell r="P1304">
            <v>7.75</v>
          </cell>
        </row>
        <row r="1305">
          <cell r="A1305" t="str">
            <v>VC</v>
          </cell>
          <cell r="B1305">
            <v>318</v>
          </cell>
          <cell r="C1305">
            <v>3</v>
          </cell>
          <cell r="D1305">
            <v>5185</v>
          </cell>
          <cell r="E1305" t="str">
            <v>SpectraSensors Inc</v>
          </cell>
          <cell r="F1305" t="str">
            <v>Non-core</v>
          </cell>
          <cell r="G1305" t="str">
            <v>Efficiency: Supply Side</v>
          </cell>
          <cell r="H1305" t="str">
            <v>California</v>
          </cell>
          <cell r="I1305" t="str">
            <v>United States</v>
          </cell>
          <cell r="J1305" t="str">
            <v>USA</v>
          </cell>
          <cell r="K1305" t="str">
            <v>North America &amp; Carribean</v>
          </cell>
          <cell r="L1305" t="str">
            <v>AMER</v>
          </cell>
          <cell r="M1305">
            <v>38412.872916666667</v>
          </cell>
          <cell r="N1305" t="str">
            <v>Completed</v>
          </cell>
          <cell r="O1305" t="str">
            <v>VC - Series B / Second round</v>
          </cell>
          <cell r="P1305">
            <v>6.3</v>
          </cell>
        </row>
        <row r="1306">
          <cell r="A1306" t="str">
            <v>VC</v>
          </cell>
          <cell r="B1306">
            <v>319</v>
          </cell>
          <cell r="C1306">
            <v>6</v>
          </cell>
          <cell r="D1306">
            <v>637</v>
          </cell>
          <cell r="E1306" t="str">
            <v>Nanomix Inc</v>
          </cell>
          <cell r="F1306" t="str">
            <v>New energy</v>
          </cell>
          <cell r="G1306" t="str">
            <v>Hydrogen</v>
          </cell>
          <cell r="H1306" t="str">
            <v>California</v>
          </cell>
          <cell r="I1306" t="str">
            <v>United States</v>
          </cell>
          <cell r="J1306" t="str">
            <v>USA</v>
          </cell>
          <cell r="K1306" t="str">
            <v>North America &amp; Carribean</v>
          </cell>
          <cell r="L1306" t="str">
            <v>AMER</v>
          </cell>
          <cell r="M1306">
            <v>38415.489583333336</v>
          </cell>
          <cell r="N1306" t="str">
            <v>Completed</v>
          </cell>
          <cell r="O1306" t="str">
            <v>VC - Series C / Third round</v>
          </cell>
          <cell r="P1306">
            <v>16</v>
          </cell>
        </row>
        <row r="1307">
          <cell r="A1307" t="str">
            <v>VC</v>
          </cell>
          <cell r="B1307">
            <v>321</v>
          </cell>
          <cell r="C1307">
            <v>0</v>
          </cell>
          <cell r="D1307">
            <v>1637</v>
          </cell>
          <cell r="E1307" t="str">
            <v>Solaicx</v>
          </cell>
          <cell r="F1307" t="str">
            <v>New energy</v>
          </cell>
          <cell r="G1307" t="str">
            <v>Solar</v>
          </cell>
          <cell r="H1307" t="str">
            <v>California</v>
          </cell>
          <cell r="I1307" t="str">
            <v>United States</v>
          </cell>
          <cell r="J1307" t="str">
            <v>USA</v>
          </cell>
          <cell r="K1307" t="str">
            <v>North America &amp; Carribean</v>
          </cell>
          <cell r="L1307" t="str">
            <v>AMER</v>
          </cell>
          <cell r="M1307">
            <v>38030.881944444445</v>
          </cell>
          <cell r="N1307" t="str">
            <v>Completed</v>
          </cell>
          <cell r="O1307" t="str">
            <v>VC - Seed / angel</v>
          </cell>
          <cell r="P1307">
            <v>1.4</v>
          </cell>
        </row>
        <row r="1308">
          <cell r="A1308" t="str">
            <v>VC</v>
          </cell>
          <cell r="B1308">
            <v>322</v>
          </cell>
          <cell r="C1308">
            <v>1</v>
          </cell>
          <cell r="D1308">
            <v>2159</v>
          </cell>
          <cell r="E1308" t="str">
            <v>Tailored Materials Corp</v>
          </cell>
          <cell r="F1308" t="str">
            <v>New energy</v>
          </cell>
          <cell r="G1308" t="str">
            <v>Solar</v>
          </cell>
          <cell r="H1308" t="str">
            <v>Arizona</v>
          </cell>
          <cell r="I1308" t="str">
            <v>United States</v>
          </cell>
          <cell r="J1308" t="str">
            <v>USA</v>
          </cell>
          <cell r="K1308" t="str">
            <v>North America &amp; Carribean</v>
          </cell>
          <cell r="L1308" t="str">
            <v>AMER</v>
          </cell>
          <cell r="M1308">
            <v>38139.892361111109</v>
          </cell>
          <cell r="N1308" t="str">
            <v>Completed</v>
          </cell>
          <cell r="O1308" t="str">
            <v>VC - Series A / First round</v>
          </cell>
          <cell r="P1308">
            <v>2</v>
          </cell>
        </row>
        <row r="1309">
          <cell r="A1309" t="str">
            <v>VC</v>
          </cell>
          <cell r="B1309">
            <v>323</v>
          </cell>
          <cell r="C1309">
            <v>1</v>
          </cell>
          <cell r="D1309">
            <v>2033</v>
          </cell>
          <cell r="E1309" t="str">
            <v>3S Swiss Solar Systems AG</v>
          </cell>
          <cell r="F1309" t="str">
            <v>New energy</v>
          </cell>
          <cell r="G1309" t="str">
            <v>Solar</v>
          </cell>
          <cell r="I1309" t="str">
            <v>Switzerland</v>
          </cell>
          <cell r="J1309" t="str">
            <v>CHE</v>
          </cell>
          <cell r="K1309" t="str">
            <v>Non-EU Europe</v>
          </cell>
          <cell r="L1309" t="str">
            <v>EMEA</v>
          </cell>
          <cell r="M1309">
            <v>37986</v>
          </cell>
          <cell r="N1309" t="str">
            <v>Completed</v>
          </cell>
          <cell r="O1309" t="str">
            <v>VC - Convertible</v>
          </cell>
          <cell r="P1309">
            <v>0.39</v>
          </cell>
        </row>
        <row r="1310">
          <cell r="A1310" t="str">
            <v>VC</v>
          </cell>
          <cell r="B1310">
            <v>325</v>
          </cell>
          <cell r="C1310">
            <v>1</v>
          </cell>
          <cell r="D1310">
            <v>2051</v>
          </cell>
          <cell r="E1310" t="str">
            <v>PV Crystalox Solar AG (formerly PV Silicon AG)</v>
          </cell>
          <cell r="F1310" t="str">
            <v>New energy</v>
          </cell>
          <cell r="G1310" t="str">
            <v>Solar</v>
          </cell>
          <cell r="H1310" t="str">
            <v>England</v>
          </cell>
          <cell r="I1310" t="str">
            <v>United Kingdom</v>
          </cell>
          <cell r="J1310" t="str">
            <v>GBR</v>
          </cell>
          <cell r="K1310" t="str">
            <v>EU Europe</v>
          </cell>
          <cell r="L1310" t="str">
            <v>EMEA</v>
          </cell>
          <cell r="M1310">
            <v>37803</v>
          </cell>
          <cell r="N1310" t="str">
            <v>Completed</v>
          </cell>
          <cell r="O1310" t="str">
            <v>VC - Series A / First round</v>
          </cell>
        </row>
        <row r="1311">
          <cell r="A1311" t="str">
            <v>VC</v>
          </cell>
          <cell r="B1311">
            <v>326</v>
          </cell>
          <cell r="C1311">
            <v>1</v>
          </cell>
          <cell r="D1311">
            <v>2153</v>
          </cell>
          <cell r="E1311" t="str">
            <v>HelioNova S.L.</v>
          </cell>
          <cell r="F1311" t="str">
            <v>New energy</v>
          </cell>
          <cell r="G1311" t="str">
            <v>Solar</v>
          </cell>
          <cell r="I1311" t="str">
            <v>Spain</v>
          </cell>
          <cell r="J1311" t="str">
            <v>ESP</v>
          </cell>
          <cell r="K1311" t="str">
            <v>EU Europe</v>
          </cell>
          <cell r="L1311" t="str">
            <v>EMEA</v>
          </cell>
          <cell r="M1311">
            <v>37256</v>
          </cell>
          <cell r="N1311" t="str">
            <v>Completed</v>
          </cell>
          <cell r="O1311" t="str">
            <v>VC - Seed / angel</v>
          </cell>
        </row>
        <row r="1312">
          <cell r="A1312" t="str">
            <v>VC</v>
          </cell>
          <cell r="B1312">
            <v>327</v>
          </cell>
          <cell r="C1312">
            <v>1</v>
          </cell>
          <cell r="D1312">
            <v>2056</v>
          </cell>
          <cell r="E1312" t="str">
            <v>Solargen Solutions UK</v>
          </cell>
          <cell r="F1312" t="str">
            <v>New energy</v>
          </cell>
          <cell r="G1312" t="str">
            <v>Solar</v>
          </cell>
          <cell r="I1312" t="str">
            <v>United Kingdom</v>
          </cell>
          <cell r="J1312" t="str">
            <v>GBR</v>
          </cell>
          <cell r="K1312" t="str">
            <v>EU Europe</v>
          </cell>
          <cell r="L1312" t="str">
            <v>EMEA</v>
          </cell>
          <cell r="M1312">
            <v>37963</v>
          </cell>
          <cell r="N1312" t="str">
            <v>Completed</v>
          </cell>
          <cell r="O1312" t="str">
            <v>VC - Series A / First round</v>
          </cell>
          <cell r="P1312">
            <v>0.36</v>
          </cell>
        </row>
        <row r="1313">
          <cell r="A1313" t="str">
            <v>VC</v>
          </cell>
          <cell r="B1313">
            <v>330</v>
          </cell>
          <cell r="C1313">
            <v>1</v>
          </cell>
          <cell r="D1313">
            <v>5951</v>
          </cell>
          <cell r="E1313" t="str">
            <v>Biodiesel Technologies Inc (BT)</v>
          </cell>
          <cell r="F1313" t="str">
            <v>New energy</v>
          </cell>
          <cell r="G1313" t="str">
            <v>Biofuels</v>
          </cell>
          <cell r="H1313" t="str">
            <v>New York</v>
          </cell>
          <cell r="I1313" t="str">
            <v>United States</v>
          </cell>
          <cell r="J1313" t="str">
            <v>USA</v>
          </cell>
          <cell r="K1313" t="str">
            <v>North America &amp; Carribean</v>
          </cell>
          <cell r="L1313" t="str">
            <v>AMER</v>
          </cell>
          <cell r="M1313">
            <v>37530</v>
          </cell>
          <cell r="N1313" t="str">
            <v>Completed</v>
          </cell>
          <cell r="O1313" t="str">
            <v>VC - Seed / angel</v>
          </cell>
          <cell r="P1313">
            <v>0.54</v>
          </cell>
        </row>
        <row r="1314">
          <cell r="A1314" t="str">
            <v>VC</v>
          </cell>
          <cell r="B1314">
            <v>332</v>
          </cell>
          <cell r="C1314">
            <v>0</v>
          </cell>
          <cell r="D1314">
            <v>3211</v>
          </cell>
          <cell r="E1314" t="str">
            <v>Pacific Ethanol Inc (the former)</v>
          </cell>
          <cell r="F1314" t="str">
            <v>New energy</v>
          </cell>
          <cell r="G1314" t="str">
            <v>Biofuels</v>
          </cell>
          <cell r="H1314" t="str">
            <v>California</v>
          </cell>
          <cell r="I1314" t="str">
            <v>United States</v>
          </cell>
          <cell r="J1314" t="str">
            <v>USA</v>
          </cell>
          <cell r="K1314" t="str">
            <v>North America &amp; Carribean</v>
          </cell>
          <cell r="L1314" t="str">
            <v>AMER</v>
          </cell>
          <cell r="M1314">
            <v>38435.871527777781</v>
          </cell>
          <cell r="N1314" t="str">
            <v>Completed</v>
          </cell>
          <cell r="O1314" t="str">
            <v>PE - Asset/capacity investment</v>
          </cell>
          <cell r="P1314">
            <v>21</v>
          </cell>
        </row>
        <row r="1315">
          <cell r="A1315" t="str">
            <v>VC</v>
          </cell>
          <cell r="B1315">
            <v>2115</v>
          </cell>
          <cell r="C1315">
            <v>0</v>
          </cell>
          <cell r="D1315">
            <v>23171</v>
          </cell>
          <cell r="E1315" t="str">
            <v>Crossbow Technology Inc</v>
          </cell>
          <cell r="F1315" t="str">
            <v>Partially new energy</v>
          </cell>
          <cell r="G1315" t="str">
            <v>Efficiency: Demand Side</v>
          </cell>
          <cell r="H1315" t="str">
            <v>California</v>
          </cell>
          <cell r="I1315" t="str">
            <v>United States</v>
          </cell>
          <cell r="J1315" t="str">
            <v>USA</v>
          </cell>
          <cell r="K1315" t="str">
            <v>North America &amp; Carribean</v>
          </cell>
          <cell r="L1315" t="str">
            <v>AMER</v>
          </cell>
          <cell r="M1315">
            <v>35795.909722222219</v>
          </cell>
          <cell r="N1315" t="str">
            <v>Completed</v>
          </cell>
          <cell r="O1315" t="str">
            <v>VC - Series A / First round</v>
          </cell>
          <cell r="P1315">
            <v>3</v>
          </cell>
          <cell r="Q1315">
            <v>0</v>
          </cell>
        </row>
        <row r="1316">
          <cell r="A1316" t="str">
            <v>VC</v>
          </cell>
          <cell r="B1316">
            <v>336</v>
          </cell>
          <cell r="C1316">
            <v>4</v>
          </cell>
          <cell r="D1316">
            <v>5978</v>
          </cell>
          <cell r="E1316" t="str">
            <v>Atraverda Ltd</v>
          </cell>
          <cell r="F1316" t="str">
            <v>New energy</v>
          </cell>
          <cell r="G1316" t="str">
            <v>Power Storage</v>
          </cell>
          <cell r="I1316" t="str">
            <v>United Kingdom</v>
          </cell>
          <cell r="J1316" t="str">
            <v>GBR</v>
          </cell>
          <cell r="K1316" t="str">
            <v>EU Europe</v>
          </cell>
          <cell r="L1316" t="str">
            <v>EMEA</v>
          </cell>
          <cell r="M1316">
            <v>38335.929861111108</v>
          </cell>
          <cell r="N1316" t="str">
            <v>Completed</v>
          </cell>
          <cell r="O1316" t="str">
            <v>VC - Bridge/Interim</v>
          </cell>
          <cell r="P1316">
            <v>8</v>
          </cell>
        </row>
        <row r="1317">
          <cell r="A1317" t="str">
            <v>VC</v>
          </cell>
          <cell r="B1317">
            <v>338</v>
          </cell>
          <cell r="C1317">
            <v>9</v>
          </cell>
          <cell r="D1317">
            <v>56</v>
          </cell>
          <cell r="E1317" t="str">
            <v>Protonex Technology Corp</v>
          </cell>
          <cell r="F1317" t="str">
            <v>New energy</v>
          </cell>
          <cell r="G1317" t="str">
            <v>Fuel Cells</v>
          </cell>
          <cell r="H1317" t="str">
            <v>Massachusetts</v>
          </cell>
          <cell r="I1317" t="str">
            <v>United States</v>
          </cell>
          <cell r="J1317" t="str">
            <v>USA</v>
          </cell>
          <cell r="K1317" t="str">
            <v>North America &amp; Carribean</v>
          </cell>
          <cell r="L1317" t="str">
            <v>AMER</v>
          </cell>
          <cell r="M1317">
            <v>38512.428472222222</v>
          </cell>
          <cell r="N1317" t="str">
            <v>Completed</v>
          </cell>
          <cell r="O1317" t="str">
            <v>VC - Series B / Second round</v>
          </cell>
          <cell r="P1317">
            <v>11</v>
          </cell>
        </row>
        <row r="1318">
          <cell r="A1318" t="str">
            <v>VC</v>
          </cell>
          <cell r="B1318">
            <v>339</v>
          </cell>
          <cell r="C1318">
            <v>5</v>
          </cell>
          <cell r="D1318">
            <v>1657</v>
          </cell>
          <cell r="E1318" t="str">
            <v>EnOcean GmbH</v>
          </cell>
          <cell r="F1318" t="str">
            <v>New energy</v>
          </cell>
          <cell r="G1318" t="str">
            <v>Efficiency: Demand Side</v>
          </cell>
          <cell r="H1318" t="str">
            <v>Bavaria</v>
          </cell>
          <cell r="I1318" t="str">
            <v>Germany</v>
          </cell>
          <cell r="J1318" t="str">
            <v>DEU</v>
          </cell>
          <cell r="K1318" t="str">
            <v>EU Europe</v>
          </cell>
          <cell r="L1318" t="str">
            <v>EMEA</v>
          </cell>
          <cell r="M1318">
            <v>38447.647916666669</v>
          </cell>
          <cell r="N1318" t="str">
            <v>Completed</v>
          </cell>
          <cell r="O1318" t="str">
            <v>VC - Series C / Third round</v>
          </cell>
          <cell r="P1318">
            <v>13</v>
          </cell>
        </row>
        <row r="1319">
          <cell r="A1319" t="str">
            <v>VC</v>
          </cell>
          <cell r="B1319">
            <v>340</v>
          </cell>
          <cell r="C1319">
            <v>2</v>
          </cell>
          <cell r="D1319">
            <v>4737</v>
          </cell>
          <cell r="E1319" t="str">
            <v>HydroVenturi Ltd (previously RV Power Company Ltd)</v>
          </cell>
          <cell r="F1319" t="str">
            <v>New energy</v>
          </cell>
          <cell r="G1319" t="str">
            <v>Marine</v>
          </cell>
          <cell r="H1319" t="str">
            <v>Greater London</v>
          </cell>
          <cell r="I1319" t="str">
            <v>United Kingdom</v>
          </cell>
          <cell r="J1319" t="str">
            <v>GBR</v>
          </cell>
          <cell r="K1319" t="str">
            <v>EU Europe</v>
          </cell>
          <cell r="L1319" t="str">
            <v>EMEA</v>
          </cell>
          <cell r="M1319">
            <v>38448.45416666667</v>
          </cell>
          <cell r="N1319" t="str">
            <v>Completed</v>
          </cell>
          <cell r="O1319" t="str">
            <v>VC - Series A / First round</v>
          </cell>
          <cell r="P1319">
            <v>4.7</v>
          </cell>
        </row>
        <row r="1320">
          <cell r="A1320" t="str">
            <v>VC</v>
          </cell>
          <cell r="B1320">
            <v>341</v>
          </cell>
          <cell r="C1320">
            <v>0</v>
          </cell>
          <cell r="D1320">
            <v>2893</v>
          </cell>
          <cell r="E1320" t="str">
            <v>TMO Renewables Ltd (formerly TMO Biotec Ltd)</v>
          </cell>
          <cell r="F1320" t="str">
            <v>New energy</v>
          </cell>
          <cell r="G1320" t="str">
            <v>Biofuels</v>
          </cell>
          <cell r="I1320" t="str">
            <v>United Kingdom</v>
          </cell>
          <cell r="J1320" t="str">
            <v>GBR</v>
          </cell>
          <cell r="K1320" t="str">
            <v>EU Europe</v>
          </cell>
          <cell r="L1320" t="str">
            <v>EMEA</v>
          </cell>
          <cell r="M1320">
            <v>38169.67291666667</v>
          </cell>
          <cell r="N1320" t="str">
            <v>Completed</v>
          </cell>
          <cell r="O1320" t="str">
            <v>VC - Series A / First round</v>
          </cell>
          <cell r="P1320">
            <v>3.2</v>
          </cell>
        </row>
        <row r="1321">
          <cell r="A1321" t="str">
            <v>VC</v>
          </cell>
          <cell r="B1321">
            <v>342</v>
          </cell>
          <cell r="C1321">
            <v>1</v>
          </cell>
          <cell r="D1321">
            <v>488</v>
          </cell>
          <cell r="E1321" t="str">
            <v>Hydrogen Solar Ltd</v>
          </cell>
          <cell r="F1321" t="str">
            <v>New energy</v>
          </cell>
          <cell r="G1321" t="str">
            <v>Hydrogen</v>
          </cell>
          <cell r="I1321" t="str">
            <v>United Kingdom</v>
          </cell>
          <cell r="J1321" t="str">
            <v>GBR</v>
          </cell>
          <cell r="K1321" t="str">
            <v>EU Europe</v>
          </cell>
          <cell r="L1321" t="str">
            <v>EMEA</v>
          </cell>
          <cell r="M1321">
            <v>38453.749305555553</v>
          </cell>
          <cell r="N1321" t="str">
            <v>Completed</v>
          </cell>
          <cell r="O1321" t="str">
            <v>VC - Series C / Third round</v>
          </cell>
          <cell r="P1321">
            <v>1.3</v>
          </cell>
        </row>
        <row r="1322">
          <cell r="A1322" t="str">
            <v>VC</v>
          </cell>
          <cell r="B1322">
            <v>345</v>
          </cell>
          <cell r="C1322">
            <v>3</v>
          </cell>
          <cell r="D1322">
            <v>1833</v>
          </cell>
          <cell r="E1322" t="str">
            <v>Jadoo Power Systems Inc</v>
          </cell>
          <cell r="F1322" t="str">
            <v>New energy</v>
          </cell>
          <cell r="G1322" t="str">
            <v>Fuel Cells</v>
          </cell>
          <cell r="H1322" t="str">
            <v>California</v>
          </cell>
          <cell r="I1322" t="str">
            <v>United States</v>
          </cell>
          <cell r="J1322" t="str">
            <v>USA</v>
          </cell>
          <cell r="K1322" t="str">
            <v>North America &amp; Carribean</v>
          </cell>
          <cell r="L1322" t="str">
            <v>AMER</v>
          </cell>
          <cell r="M1322">
            <v>38456.540277777778</v>
          </cell>
          <cell r="N1322" t="str">
            <v>Completed</v>
          </cell>
          <cell r="O1322" t="str">
            <v>VC - Series B / Second round</v>
          </cell>
          <cell r="P1322">
            <v>11</v>
          </cell>
        </row>
        <row r="1323">
          <cell r="A1323" t="str">
            <v>VC</v>
          </cell>
          <cell r="B1323">
            <v>346</v>
          </cell>
          <cell r="C1323">
            <v>1</v>
          </cell>
          <cell r="D1323">
            <v>6715</v>
          </cell>
          <cell r="E1323" t="str">
            <v>OrionSolar Photovoltaics Ltd</v>
          </cell>
          <cell r="F1323" t="str">
            <v>New energy</v>
          </cell>
          <cell r="G1323" t="str">
            <v>Solar</v>
          </cell>
          <cell r="I1323" t="str">
            <v>Israel</v>
          </cell>
          <cell r="J1323" t="str">
            <v>ISR</v>
          </cell>
          <cell r="K1323" t="str">
            <v>Middle East &amp; North Africa</v>
          </cell>
          <cell r="L1323" t="str">
            <v>EMEA</v>
          </cell>
          <cell r="M1323">
            <v>38456.660416666666</v>
          </cell>
          <cell r="N1323" t="str">
            <v>Completed</v>
          </cell>
          <cell r="O1323" t="str">
            <v>VC - Series B / Second round</v>
          </cell>
          <cell r="P1323">
            <v>0.75</v>
          </cell>
        </row>
        <row r="1324">
          <cell r="A1324" t="str">
            <v>VC</v>
          </cell>
          <cell r="B1324">
            <v>348</v>
          </cell>
          <cell r="C1324">
            <v>0</v>
          </cell>
          <cell r="D1324">
            <v>6040</v>
          </cell>
          <cell r="E1324" t="str">
            <v>Colexon Energy (formerly Reinecke + Pohl Sun Energy)</v>
          </cell>
          <cell r="F1324" t="str">
            <v>New energy</v>
          </cell>
          <cell r="G1324" t="str">
            <v>Solar</v>
          </cell>
          <cell r="H1324" t="str">
            <v>Hamburg</v>
          </cell>
          <cell r="I1324" t="str">
            <v>Germany</v>
          </cell>
          <cell r="J1324" t="str">
            <v>DEU</v>
          </cell>
          <cell r="K1324" t="str">
            <v>EU Europe</v>
          </cell>
          <cell r="L1324" t="str">
            <v>EMEA</v>
          </cell>
          <cell r="M1324">
            <v>38457.409722222219</v>
          </cell>
          <cell r="N1324" t="str">
            <v>Completed</v>
          </cell>
          <cell r="O1324" t="str">
            <v>VC - Further / Pre-IPO round</v>
          </cell>
          <cell r="P1324">
            <v>3.2</v>
          </cell>
        </row>
        <row r="1325">
          <cell r="A1325" t="str">
            <v>VC</v>
          </cell>
          <cell r="B1325">
            <v>349</v>
          </cell>
          <cell r="C1325">
            <v>1</v>
          </cell>
          <cell r="D1325">
            <v>6732</v>
          </cell>
          <cell r="E1325" t="str">
            <v>Hansen Transmissions International NV</v>
          </cell>
          <cell r="F1325" t="str">
            <v>New energy</v>
          </cell>
          <cell r="G1325" t="str">
            <v>Wind</v>
          </cell>
          <cell r="I1325" t="str">
            <v>Belgium</v>
          </cell>
          <cell r="J1325" t="str">
            <v>BEL</v>
          </cell>
          <cell r="K1325" t="str">
            <v>EU Europe</v>
          </cell>
          <cell r="L1325" t="str">
            <v>EMEA</v>
          </cell>
          <cell r="M1325">
            <v>38384.019444444442</v>
          </cell>
          <cell r="N1325" t="str">
            <v>Completed</v>
          </cell>
          <cell r="O1325" t="str">
            <v>PE - Buy-out / corp spinoff</v>
          </cell>
          <cell r="P1325">
            <v>78.5</v>
          </cell>
        </row>
        <row r="1326">
          <cell r="A1326" t="str">
            <v>VC</v>
          </cell>
          <cell r="B1326">
            <v>350</v>
          </cell>
          <cell r="C1326">
            <v>1</v>
          </cell>
          <cell r="D1326">
            <v>6732</v>
          </cell>
          <cell r="E1326" t="str">
            <v>Hansen Transmissions International NV</v>
          </cell>
          <cell r="F1326" t="str">
            <v>New energy</v>
          </cell>
          <cell r="G1326" t="str">
            <v>Wind</v>
          </cell>
          <cell r="I1326" t="str">
            <v>Belgium</v>
          </cell>
          <cell r="J1326" t="str">
            <v>BEL</v>
          </cell>
          <cell r="K1326" t="str">
            <v>EU Europe</v>
          </cell>
          <cell r="L1326" t="str">
            <v>EMEA</v>
          </cell>
          <cell r="M1326">
            <v>38126.023611111108</v>
          </cell>
          <cell r="N1326" t="str">
            <v>Completed</v>
          </cell>
          <cell r="O1326" t="str">
            <v>PE - Buy-out / corp spinoff</v>
          </cell>
          <cell r="P1326">
            <v>78.5</v>
          </cell>
        </row>
        <row r="1327">
          <cell r="A1327" t="str">
            <v>VC</v>
          </cell>
          <cell r="B1327">
            <v>352</v>
          </cell>
          <cell r="C1327">
            <v>2</v>
          </cell>
          <cell r="D1327">
            <v>6802</v>
          </cell>
          <cell r="E1327" t="str">
            <v>Current Communications Group LLC</v>
          </cell>
          <cell r="F1327" t="str">
            <v>New energy</v>
          </cell>
          <cell r="G1327" t="str">
            <v>Smart Distribution</v>
          </cell>
          <cell r="H1327" t="str">
            <v>Maryland</v>
          </cell>
          <cell r="I1327" t="str">
            <v>United States</v>
          </cell>
          <cell r="J1327" t="str">
            <v>USA</v>
          </cell>
          <cell r="K1327" t="str">
            <v>North America &amp; Carribean</v>
          </cell>
          <cell r="L1327" t="str">
            <v>AMER</v>
          </cell>
          <cell r="M1327">
            <v>37279</v>
          </cell>
          <cell r="N1327" t="str">
            <v>Completed</v>
          </cell>
          <cell r="O1327" t="str">
            <v>VC - Series A / First round</v>
          </cell>
          <cell r="P1327">
            <v>10</v>
          </cell>
        </row>
        <row r="1328">
          <cell r="A1328" t="str">
            <v>VC</v>
          </cell>
          <cell r="B1328">
            <v>354</v>
          </cell>
          <cell r="C1328">
            <v>5</v>
          </cell>
          <cell r="D1328">
            <v>6816</v>
          </cell>
          <cell r="E1328" t="str">
            <v>Intellon Corporation</v>
          </cell>
          <cell r="F1328" t="str">
            <v>New energy</v>
          </cell>
          <cell r="G1328" t="str">
            <v>Efficiency: Demand Side</v>
          </cell>
          <cell r="H1328" t="str">
            <v>Florida</v>
          </cell>
          <cell r="I1328" t="str">
            <v>United States</v>
          </cell>
          <cell r="J1328" t="str">
            <v>USA</v>
          </cell>
          <cell r="K1328" t="str">
            <v>North America &amp; Carribean</v>
          </cell>
          <cell r="L1328" t="str">
            <v>AMER</v>
          </cell>
          <cell r="M1328">
            <v>38082</v>
          </cell>
          <cell r="N1328" t="str">
            <v>Completed</v>
          </cell>
          <cell r="O1328" t="str">
            <v>VC - Further / Pre-IPO round</v>
          </cell>
          <cell r="P1328">
            <v>23.5</v>
          </cell>
        </row>
        <row r="1329">
          <cell r="A1329" t="str">
            <v>VC</v>
          </cell>
          <cell r="B1329">
            <v>357</v>
          </cell>
          <cell r="C1329">
            <v>2</v>
          </cell>
          <cell r="D1329">
            <v>6956</v>
          </cell>
          <cell r="E1329" t="str">
            <v>Horizon Ethanol LLC</v>
          </cell>
          <cell r="F1329" t="str">
            <v>New energy</v>
          </cell>
          <cell r="G1329" t="str">
            <v>Biofuels</v>
          </cell>
          <cell r="H1329" t="str">
            <v>Iowa</v>
          </cell>
          <cell r="I1329" t="str">
            <v>United States</v>
          </cell>
          <cell r="J1329" t="str">
            <v>USA</v>
          </cell>
          <cell r="K1329" t="str">
            <v>North America &amp; Carribean</v>
          </cell>
          <cell r="L1329" t="str">
            <v>AMER</v>
          </cell>
          <cell r="M1329">
            <v>38468.477777777778</v>
          </cell>
          <cell r="N1329" t="str">
            <v>Completed</v>
          </cell>
          <cell r="O1329" t="str">
            <v>PE - Asset/capacity investment</v>
          </cell>
          <cell r="P1329">
            <v>31</v>
          </cell>
        </row>
        <row r="1330">
          <cell r="A1330" t="str">
            <v>VC</v>
          </cell>
          <cell r="B1330">
            <v>359</v>
          </cell>
          <cell r="C1330">
            <v>3</v>
          </cell>
          <cell r="D1330">
            <v>7034</v>
          </cell>
          <cell r="E1330" t="str">
            <v>ErSol Solar Energy AG</v>
          </cell>
          <cell r="F1330" t="str">
            <v>New energy</v>
          </cell>
          <cell r="G1330" t="str">
            <v>Solar</v>
          </cell>
          <cell r="I1330" t="str">
            <v>Germany</v>
          </cell>
          <cell r="J1330" t="str">
            <v>DEU</v>
          </cell>
          <cell r="K1330" t="str">
            <v>EU Europe</v>
          </cell>
          <cell r="L1330" t="str">
            <v>EMEA</v>
          </cell>
          <cell r="M1330">
            <v>38408</v>
          </cell>
          <cell r="N1330" t="str">
            <v>Completed</v>
          </cell>
          <cell r="O1330" t="str">
            <v>VC - Further / Pre-IPO round</v>
          </cell>
          <cell r="P1330">
            <v>17.2</v>
          </cell>
        </row>
        <row r="1331">
          <cell r="A1331" t="str">
            <v>VC</v>
          </cell>
          <cell r="B1331">
            <v>360</v>
          </cell>
          <cell r="C1331">
            <v>1</v>
          </cell>
          <cell r="D1331">
            <v>3181</v>
          </cell>
          <cell r="E1331" t="str">
            <v>Solaris Nanosciences Corp</v>
          </cell>
          <cell r="F1331" t="str">
            <v>New energy</v>
          </cell>
          <cell r="G1331" t="str">
            <v>Solar</v>
          </cell>
          <cell r="H1331" t="str">
            <v>Rhode Island</v>
          </cell>
          <cell r="I1331" t="str">
            <v>United States</v>
          </cell>
          <cell r="J1331" t="str">
            <v>USA</v>
          </cell>
          <cell r="K1331" t="str">
            <v>North America &amp; Carribean</v>
          </cell>
          <cell r="L1331" t="str">
            <v>AMER</v>
          </cell>
          <cell r="M1331">
            <v>38475.705555555556</v>
          </cell>
          <cell r="N1331" t="str">
            <v>Completed</v>
          </cell>
          <cell r="O1331" t="str">
            <v>VC - Convertible</v>
          </cell>
          <cell r="P1331">
            <v>0.15</v>
          </cell>
        </row>
        <row r="1332">
          <cell r="A1332" t="str">
            <v>VC</v>
          </cell>
          <cell r="B1332">
            <v>362</v>
          </cell>
          <cell r="C1332">
            <v>3</v>
          </cell>
          <cell r="D1332">
            <v>328</v>
          </cell>
          <cell r="E1332" t="str">
            <v>HyRadix Inc</v>
          </cell>
          <cell r="F1332" t="str">
            <v>New energy</v>
          </cell>
          <cell r="G1332" t="str">
            <v>Hydrogen</v>
          </cell>
          <cell r="H1332" t="str">
            <v>Illinois</v>
          </cell>
          <cell r="I1332" t="str">
            <v>United States</v>
          </cell>
          <cell r="J1332" t="str">
            <v>USA</v>
          </cell>
          <cell r="K1332" t="str">
            <v>North America &amp; Carribean</v>
          </cell>
          <cell r="L1332" t="str">
            <v>AMER</v>
          </cell>
          <cell r="M1332">
            <v>38478</v>
          </cell>
          <cell r="N1332" t="str">
            <v>Completed</v>
          </cell>
          <cell r="O1332" t="str">
            <v>VC - Further / Pre-IPO round</v>
          </cell>
        </row>
        <row r="1333">
          <cell r="A1333" t="str">
            <v>VC</v>
          </cell>
          <cell r="B1333">
            <v>363</v>
          </cell>
          <cell r="C1333">
            <v>0</v>
          </cell>
          <cell r="D1333">
            <v>1130</v>
          </cell>
          <cell r="E1333" t="str">
            <v>Imperial Innovations Ltd</v>
          </cell>
          <cell r="F1333" t="str">
            <v>New energy</v>
          </cell>
          <cell r="G1333" t="str">
            <v>Services &amp; Support (Clean Energy)</v>
          </cell>
          <cell r="H1333" t="str">
            <v>Greater London</v>
          </cell>
          <cell r="I1333" t="str">
            <v>United Kingdom</v>
          </cell>
          <cell r="J1333" t="str">
            <v>GBR</v>
          </cell>
          <cell r="K1333" t="str">
            <v>EU Europe</v>
          </cell>
          <cell r="L1333" t="str">
            <v>EMEA</v>
          </cell>
          <cell r="M1333">
            <v>38471.756249999999</v>
          </cell>
          <cell r="N1333" t="str">
            <v>Completed</v>
          </cell>
          <cell r="O1333" t="str">
            <v>PE - Other</v>
          </cell>
          <cell r="P1333">
            <v>36.700000000000003</v>
          </cell>
        </row>
        <row r="1334">
          <cell r="A1334" t="str">
            <v>VC</v>
          </cell>
          <cell r="B1334">
            <v>364</v>
          </cell>
          <cell r="C1334">
            <v>1</v>
          </cell>
          <cell r="D1334">
            <v>7107</v>
          </cell>
          <cell r="E1334" t="str">
            <v>ACAL Energy Ltd</v>
          </cell>
          <cell r="F1334" t="str">
            <v>New energy</v>
          </cell>
          <cell r="G1334" t="str">
            <v>Fuel Cells</v>
          </cell>
          <cell r="I1334" t="str">
            <v>United Kingdom</v>
          </cell>
          <cell r="J1334" t="str">
            <v>GBR</v>
          </cell>
          <cell r="K1334" t="str">
            <v>EU Europe</v>
          </cell>
          <cell r="L1334" t="str">
            <v>EMEA</v>
          </cell>
          <cell r="M1334">
            <v>38475</v>
          </cell>
          <cell r="N1334" t="str">
            <v>Completed</v>
          </cell>
          <cell r="O1334" t="str">
            <v>VC - Series A / First round</v>
          </cell>
          <cell r="P1334">
            <v>0.9</v>
          </cell>
        </row>
        <row r="1335">
          <cell r="A1335" t="str">
            <v>VC</v>
          </cell>
          <cell r="B1335">
            <v>366</v>
          </cell>
          <cell r="C1335">
            <v>0</v>
          </cell>
          <cell r="D1335">
            <v>7141</v>
          </cell>
          <cell r="E1335" t="str">
            <v>GW Power Corporation</v>
          </cell>
          <cell r="F1335" t="str">
            <v>New energy</v>
          </cell>
          <cell r="G1335" t="str">
            <v>Wind</v>
          </cell>
          <cell r="H1335" t="str">
            <v>Alberta</v>
          </cell>
          <cell r="I1335" t="str">
            <v>Canada</v>
          </cell>
          <cell r="J1335" t="str">
            <v>CAN</v>
          </cell>
          <cell r="K1335" t="str">
            <v>North America &amp; Carribean</v>
          </cell>
          <cell r="L1335" t="str">
            <v>AMER</v>
          </cell>
          <cell r="M1335">
            <v>38467</v>
          </cell>
          <cell r="N1335" t="str">
            <v>Completed</v>
          </cell>
          <cell r="O1335" t="str">
            <v>PE - Asset/capacity investment</v>
          </cell>
          <cell r="P1335">
            <v>24</v>
          </cell>
        </row>
        <row r="1336">
          <cell r="A1336" t="str">
            <v>VC</v>
          </cell>
          <cell r="B1336">
            <v>368</v>
          </cell>
          <cell r="C1336">
            <v>5</v>
          </cell>
          <cell r="D1336">
            <v>1142</v>
          </cell>
          <cell r="E1336" t="str">
            <v>ORYXE Energy International Inc</v>
          </cell>
          <cell r="F1336" t="str">
            <v>New energy</v>
          </cell>
          <cell r="G1336" t="str">
            <v>Biofuels</v>
          </cell>
          <cell r="H1336" t="str">
            <v>California</v>
          </cell>
          <cell r="I1336" t="str">
            <v>United States</v>
          </cell>
          <cell r="J1336" t="str">
            <v>USA</v>
          </cell>
          <cell r="K1336" t="str">
            <v>North America &amp; Carribean</v>
          </cell>
          <cell r="L1336" t="str">
            <v>AMER</v>
          </cell>
          <cell r="M1336">
            <v>38483.570138888892</v>
          </cell>
          <cell r="N1336" t="str">
            <v>Completed</v>
          </cell>
          <cell r="O1336" t="str">
            <v>VC - Series C / Third round</v>
          </cell>
          <cell r="P1336">
            <v>11</v>
          </cell>
          <cell r="Q1336">
            <v>0</v>
          </cell>
        </row>
        <row r="1337">
          <cell r="A1337" t="str">
            <v>VC</v>
          </cell>
          <cell r="B1337">
            <v>369</v>
          </cell>
          <cell r="C1337">
            <v>1</v>
          </cell>
          <cell r="D1337">
            <v>359</v>
          </cell>
          <cell r="E1337" t="str">
            <v>Konarka Technologies Inc</v>
          </cell>
          <cell r="F1337" t="str">
            <v>New energy</v>
          </cell>
          <cell r="G1337" t="str">
            <v>Solar</v>
          </cell>
          <cell r="H1337" t="str">
            <v>Massachusetts</v>
          </cell>
          <cell r="I1337" t="str">
            <v>United States</v>
          </cell>
          <cell r="J1337" t="str">
            <v>USA</v>
          </cell>
          <cell r="K1337" t="str">
            <v>North America &amp; Carribean</v>
          </cell>
          <cell r="L1337" t="str">
            <v>AMER</v>
          </cell>
          <cell r="M1337">
            <v>38489.401388888888</v>
          </cell>
          <cell r="N1337" t="str">
            <v>Completed</v>
          </cell>
          <cell r="O1337" t="str">
            <v>VC - Venture debt/leasing</v>
          </cell>
          <cell r="P1337">
            <v>7</v>
          </cell>
        </row>
        <row r="1338">
          <cell r="A1338" t="str">
            <v>VC</v>
          </cell>
          <cell r="B1338">
            <v>371</v>
          </cell>
          <cell r="C1338">
            <v>1</v>
          </cell>
          <cell r="D1338">
            <v>2211</v>
          </cell>
          <cell r="E1338" t="str">
            <v>Ventus Energy Inc</v>
          </cell>
          <cell r="F1338" t="str">
            <v>New energy</v>
          </cell>
          <cell r="G1338" t="str">
            <v>Wind</v>
          </cell>
          <cell r="H1338" t="str">
            <v>Ontario</v>
          </cell>
          <cell r="I1338" t="str">
            <v>Canada</v>
          </cell>
          <cell r="J1338" t="str">
            <v>CAN</v>
          </cell>
          <cell r="K1338" t="str">
            <v>North America &amp; Carribean</v>
          </cell>
          <cell r="L1338" t="str">
            <v>AMER</v>
          </cell>
          <cell r="M1338">
            <v>38266.473611111112</v>
          </cell>
          <cell r="N1338" t="str">
            <v>Completed</v>
          </cell>
          <cell r="O1338" t="str">
            <v>PE - Asset/capacity investment</v>
          </cell>
          <cell r="P1338">
            <v>7.9</v>
          </cell>
        </row>
        <row r="1339">
          <cell r="A1339" t="str">
            <v>VC</v>
          </cell>
          <cell r="B1339">
            <v>386</v>
          </cell>
          <cell r="C1339">
            <v>1</v>
          </cell>
          <cell r="D1339">
            <v>6697</v>
          </cell>
          <cell r="E1339" t="str">
            <v>Aerowatt</v>
          </cell>
          <cell r="F1339" t="str">
            <v>New energy</v>
          </cell>
          <cell r="G1339" t="str">
            <v>Wind</v>
          </cell>
          <cell r="I1339" t="str">
            <v>France</v>
          </cell>
          <cell r="J1339" t="str">
            <v>FRA</v>
          </cell>
          <cell r="K1339" t="str">
            <v>EU Europe</v>
          </cell>
          <cell r="L1339" t="str">
            <v>EMEA</v>
          </cell>
          <cell r="M1339">
            <v>37712</v>
          </cell>
          <cell r="N1339" t="str">
            <v>Completed</v>
          </cell>
          <cell r="O1339" t="str">
            <v>VC - Series A / First round</v>
          </cell>
        </row>
        <row r="1340">
          <cell r="A1340" t="str">
            <v>VC</v>
          </cell>
          <cell r="B1340">
            <v>387</v>
          </cell>
          <cell r="C1340">
            <v>2</v>
          </cell>
          <cell r="D1340">
            <v>7501</v>
          </cell>
          <cell r="E1340" t="str">
            <v>ClimateWell AB</v>
          </cell>
          <cell r="F1340" t="str">
            <v>New energy</v>
          </cell>
          <cell r="G1340" t="str">
            <v>Solar</v>
          </cell>
          <cell r="I1340" t="str">
            <v>Sweden</v>
          </cell>
          <cell r="J1340" t="str">
            <v>SWE</v>
          </cell>
          <cell r="K1340" t="str">
            <v>EU Europe</v>
          </cell>
          <cell r="L1340" t="str">
            <v>EMEA</v>
          </cell>
          <cell r="M1340">
            <v>37435</v>
          </cell>
          <cell r="N1340" t="str">
            <v>Completed</v>
          </cell>
          <cell r="O1340" t="str">
            <v>VC - Series A / First round</v>
          </cell>
          <cell r="P1340">
            <v>1.6</v>
          </cell>
        </row>
        <row r="1341">
          <cell r="A1341" t="str">
            <v>VC</v>
          </cell>
          <cell r="B1341">
            <v>388</v>
          </cell>
          <cell r="C1341">
            <v>1</v>
          </cell>
          <cell r="D1341">
            <v>7501</v>
          </cell>
          <cell r="E1341" t="str">
            <v>ClimateWell AB</v>
          </cell>
          <cell r="F1341" t="str">
            <v>New energy</v>
          </cell>
          <cell r="G1341" t="str">
            <v>Solar</v>
          </cell>
          <cell r="I1341" t="str">
            <v>Sweden</v>
          </cell>
          <cell r="J1341" t="str">
            <v>SWE</v>
          </cell>
          <cell r="K1341" t="str">
            <v>EU Europe</v>
          </cell>
          <cell r="L1341" t="str">
            <v>EMEA</v>
          </cell>
          <cell r="M1341">
            <v>37833</v>
          </cell>
          <cell r="N1341" t="str">
            <v>Completed</v>
          </cell>
          <cell r="O1341" t="str">
            <v>VC - Series B / Second round</v>
          </cell>
        </row>
        <row r="1342">
          <cell r="A1342" t="str">
            <v>VC</v>
          </cell>
          <cell r="B1342">
            <v>389</v>
          </cell>
          <cell r="C1342">
            <v>1</v>
          </cell>
          <cell r="D1342">
            <v>7501</v>
          </cell>
          <cell r="E1342" t="str">
            <v>ClimateWell AB</v>
          </cell>
          <cell r="F1342" t="str">
            <v>New energy</v>
          </cell>
          <cell r="G1342" t="str">
            <v>Solar</v>
          </cell>
          <cell r="I1342" t="str">
            <v>Sweden</v>
          </cell>
          <cell r="J1342" t="str">
            <v>SWE</v>
          </cell>
          <cell r="K1342" t="str">
            <v>EU Europe</v>
          </cell>
          <cell r="L1342" t="str">
            <v>EMEA</v>
          </cell>
          <cell r="M1342">
            <v>38201</v>
          </cell>
          <cell r="N1342" t="str">
            <v>Completed</v>
          </cell>
          <cell r="O1342" t="str">
            <v>VC - Series C / Third round</v>
          </cell>
        </row>
        <row r="1343">
          <cell r="A1343" t="str">
            <v>VC</v>
          </cell>
          <cell r="B1343">
            <v>390</v>
          </cell>
          <cell r="C1343">
            <v>3</v>
          </cell>
          <cell r="D1343">
            <v>4463</v>
          </cell>
          <cell r="E1343" t="str">
            <v>Corporacion Eolica Cesa SA (CESA)</v>
          </cell>
          <cell r="F1343" t="str">
            <v>New energy</v>
          </cell>
          <cell r="G1343" t="str">
            <v>Wind</v>
          </cell>
          <cell r="I1343" t="str">
            <v>Spain</v>
          </cell>
          <cell r="J1343" t="str">
            <v>ESP</v>
          </cell>
          <cell r="K1343" t="str">
            <v>EU Europe</v>
          </cell>
          <cell r="L1343" t="str">
            <v>EMEA</v>
          </cell>
          <cell r="M1343">
            <v>38117</v>
          </cell>
          <cell r="N1343" t="str">
            <v>Completed</v>
          </cell>
          <cell r="O1343" t="str">
            <v>PE - Buy-out / corp spinoff</v>
          </cell>
          <cell r="P1343">
            <v>379</v>
          </cell>
        </row>
        <row r="1344">
          <cell r="A1344" t="str">
            <v>VC</v>
          </cell>
          <cell r="B1344">
            <v>391</v>
          </cell>
          <cell r="C1344">
            <v>0</v>
          </cell>
          <cell r="D1344">
            <v>6068</v>
          </cell>
          <cell r="E1344" t="str">
            <v>Denker &amp; Wulf AG</v>
          </cell>
          <cell r="F1344" t="str">
            <v>New energy</v>
          </cell>
          <cell r="G1344" t="str">
            <v>Wind</v>
          </cell>
          <cell r="I1344" t="str">
            <v>Germany</v>
          </cell>
          <cell r="J1344" t="str">
            <v>DEU</v>
          </cell>
          <cell r="K1344" t="str">
            <v>EU Europe</v>
          </cell>
          <cell r="L1344" t="str">
            <v>EMEA</v>
          </cell>
          <cell r="M1344">
            <v>38355</v>
          </cell>
          <cell r="N1344" t="str">
            <v>Completed</v>
          </cell>
          <cell r="O1344" t="str">
            <v>PE - Buy-out / corp spinoff</v>
          </cell>
        </row>
        <row r="1345">
          <cell r="A1345" t="str">
            <v>VC</v>
          </cell>
          <cell r="B1345">
            <v>392</v>
          </cell>
          <cell r="C1345">
            <v>0</v>
          </cell>
          <cell r="D1345">
            <v>1199</v>
          </cell>
          <cell r="E1345" t="str">
            <v>Acciona Energia (Formerly Energia Hidroelectrica de Navarra -EHN-)</v>
          </cell>
          <cell r="F1345" t="str">
            <v>New energy</v>
          </cell>
          <cell r="G1345" t="str">
            <v>Wind</v>
          </cell>
          <cell r="I1345" t="str">
            <v>Spain</v>
          </cell>
          <cell r="J1345" t="str">
            <v>ESP</v>
          </cell>
          <cell r="K1345" t="str">
            <v>EU Europe</v>
          </cell>
          <cell r="L1345" t="str">
            <v>EMEA</v>
          </cell>
          <cell r="M1345">
            <v>37834</v>
          </cell>
          <cell r="N1345" t="str">
            <v>Completed</v>
          </cell>
          <cell r="O1345" t="str">
            <v>PE - Asset/capacity investment</v>
          </cell>
          <cell r="P1345">
            <v>63.6</v>
          </cell>
        </row>
        <row r="1346">
          <cell r="A1346" t="str">
            <v>VC</v>
          </cell>
          <cell r="B1346">
            <v>393</v>
          </cell>
          <cell r="C1346">
            <v>1</v>
          </cell>
          <cell r="D1346">
            <v>7504</v>
          </cell>
          <cell r="E1346" t="str">
            <v>Ehovoc Oy</v>
          </cell>
          <cell r="F1346" t="str">
            <v>Non-core</v>
          </cell>
          <cell r="G1346" t="str">
            <v>Efficiency: Supply Side</v>
          </cell>
          <cell r="I1346" t="str">
            <v>Finland</v>
          </cell>
          <cell r="J1346" t="str">
            <v>FIN</v>
          </cell>
          <cell r="K1346" t="str">
            <v>EU Europe</v>
          </cell>
          <cell r="L1346" t="str">
            <v>EMEA</v>
          </cell>
          <cell r="M1346">
            <v>38352</v>
          </cell>
          <cell r="N1346" t="str">
            <v>Completed</v>
          </cell>
          <cell r="O1346" t="str">
            <v>VC - Series C / Third round</v>
          </cell>
        </row>
        <row r="1347">
          <cell r="A1347" t="str">
            <v>VC</v>
          </cell>
          <cell r="B1347">
            <v>394</v>
          </cell>
          <cell r="C1347">
            <v>1</v>
          </cell>
          <cell r="D1347">
            <v>660</v>
          </cell>
          <cell r="E1347" t="str">
            <v>Energy Power Resources Ltd (EPRL)</v>
          </cell>
          <cell r="F1347" t="str">
            <v>New energy</v>
          </cell>
          <cell r="G1347" t="str">
            <v>Biomass &amp; Waste</v>
          </cell>
          <cell r="H1347" t="str">
            <v>England</v>
          </cell>
          <cell r="I1347" t="str">
            <v>United Kingdom</v>
          </cell>
          <cell r="J1347" t="str">
            <v>GBR</v>
          </cell>
          <cell r="K1347" t="str">
            <v>EU Europe</v>
          </cell>
          <cell r="L1347" t="str">
            <v>EMEA</v>
          </cell>
          <cell r="M1347">
            <v>35827</v>
          </cell>
          <cell r="N1347" t="str">
            <v>Completed</v>
          </cell>
          <cell r="O1347" t="str">
            <v>PE - Asset/capacity investment</v>
          </cell>
        </row>
        <row r="1348">
          <cell r="A1348" t="str">
            <v>VC</v>
          </cell>
          <cell r="B1348">
            <v>395</v>
          </cell>
          <cell r="C1348">
            <v>1</v>
          </cell>
          <cell r="D1348">
            <v>660</v>
          </cell>
          <cell r="E1348" t="str">
            <v>Energy Power Resources Ltd (EPRL)</v>
          </cell>
          <cell r="F1348" t="str">
            <v>New energy</v>
          </cell>
          <cell r="G1348" t="str">
            <v>Biomass &amp; Waste</v>
          </cell>
          <cell r="H1348" t="str">
            <v>England</v>
          </cell>
          <cell r="I1348" t="str">
            <v>United Kingdom</v>
          </cell>
          <cell r="J1348" t="str">
            <v>GBR</v>
          </cell>
          <cell r="K1348" t="str">
            <v>EU Europe</v>
          </cell>
          <cell r="L1348" t="str">
            <v>EMEA</v>
          </cell>
          <cell r="M1348">
            <v>37741</v>
          </cell>
          <cell r="N1348" t="str">
            <v>Completed</v>
          </cell>
          <cell r="O1348" t="str">
            <v>PE - Asset/capacity investment</v>
          </cell>
        </row>
        <row r="1349">
          <cell r="A1349" t="str">
            <v>VC</v>
          </cell>
          <cell r="B1349">
            <v>396</v>
          </cell>
          <cell r="C1349">
            <v>1</v>
          </cell>
          <cell r="D1349">
            <v>660</v>
          </cell>
          <cell r="E1349" t="str">
            <v>Energy Power Resources Ltd (EPRL)</v>
          </cell>
          <cell r="F1349" t="str">
            <v>New energy</v>
          </cell>
          <cell r="G1349" t="str">
            <v>Biomass &amp; Waste</v>
          </cell>
          <cell r="H1349" t="str">
            <v>England</v>
          </cell>
          <cell r="I1349" t="str">
            <v>United Kingdom</v>
          </cell>
          <cell r="J1349" t="str">
            <v>GBR</v>
          </cell>
          <cell r="K1349" t="str">
            <v>EU Europe</v>
          </cell>
          <cell r="L1349" t="str">
            <v>EMEA</v>
          </cell>
          <cell r="M1349">
            <v>37772</v>
          </cell>
          <cell r="N1349" t="str">
            <v>Completed</v>
          </cell>
          <cell r="O1349" t="str">
            <v>PE - Asset/capacity investment</v>
          </cell>
        </row>
        <row r="1350">
          <cell r="A1350" t="str">
            <v>VC</v>
          </cell>
          <cell r="B1350">
            <v>397</v>
          </cell>
          <cell r="C1350">
            <v>1</v>
          </cell>
          <cell r="D1350">
            <v>660</v>
          </cell>
          <cell r="E1350" t="str">
            <v>Energy Power Resources Ltd (EPRL)</v>
          </cell>
          <cell r="F1350" t="str">
            <v>New energy</v>
          </cell>
          <cell r="G1350" t="str">
            <v>Biomass &amp; Waste</v>
          </cell>
          <cell r="H1350" t="str">
            <v>England</v>
          </cell>
          <cell r="I1350" t="str">
            <v>United Kingdom</v>
          </cell>
          <cell r="J1350" t="str">
            <v>GBR</v>
          </cell>
          <cell r="K1350" t="str">
            <v>EU Europe</v>
          </cell>
          <cell r="L1350" t="str">
            <v>EMEA</v>
          </cell>
          <cell r="M1350">
            <v>37834</v>
          </cell>
          <cell r="N1350" t="str">
            <v>Completed</v>
          </cell>
          <cell r="O1350" t="str">
            <v>PE - Asset/capacity investment</v>
          </cell>
        </row>
        <row r="1351">
          <cell r="A1351" t="str">
            <v>VC</v>
          </cell>
          <cell r="B1351">
            <v>398</v>
          </cell>
          <cell r="C1351">
            <v>1</v>
          </cell>
          <cell r="D1351">
            <v>660</v>
          </cell>
          <cell r="E1351" t="str">
            <v>Energy Power Resources Ltd (EPRL)</v>
          </cell>
          <cell r="F1351" t="str">
            <v>New energy</v>
          </cell>
          <cell r="G1351" t="str">
            <v>Biomass &amp; Waste</v>
          </cell>
          <cell r="H1351" t="str">
            <v>England</v>
          </cell>
          <cell r="I1351" t="str">
            <v>United Kingdom</v>
          </cell>
          <cell r="J1351" t="str">
            <v>GBR</v>
          </cell>
          <cell r="K1351" t="str">
            <v>EU Europe</v>
          </cell>
          <cell r="L1351" t="str">
            <v>EMEA</v>
          </cell>
          <cell r="M1351">
            <v>38199</v>
          </cell>
          <cell r="N1351" t="str">
            <v>Completed</v>
          </cell>
          <cell r="O1351" t="str">
            <v>PE - Asset/capacity investment</v>
          </cell>
        </row>
        <row r="1352">
          <cell r="A1352" t="str">
            <v>VC</v>
          </cell>
          <cell r="B1352">
            <v>399</v>
          </cell>
          <cell r="C1352">
            <v>1</v>
          </cell>
          <cell r="D1352">
            <v>7507</v>
          </cell>
          <cell r="E1352" t="str">
            <v>Faure Herman</v>
          </cell>
          <cell r="F1352" t="str">
            <v>Non-core</v>
          </cell>
          <cell r="G1352" t="str">
            <v>Efficiency: Demand Side</v>
          </cell>
          <cell r="I1352" t="str">
            <v>France</v>
          </cell>
          <cell r="J1352" t="str">
            <v>FRA</v>
          </cell>
          <cell r="K1352" t="str">
            <v>EU Europe</v>
          </cell>
          <cell r="L1352" t="str">
            <v>EMEA</v>
          </cell>
          <cell r="M1352">
            <v>38292</v>
          </cell>
          <cell r="N1352" t="str">
            <v>Completed</v>
          </cell>
          <cell r="O1352" t="str">
            <v>PE - Buy-out / corp spinoff</v>
          </cell>
        </row>
        <row r="1353">
          <cell r="A1353" t="str">
            <v>VC</v>
          </cell>
          <cell r="B1353">
            <v>400</v>
          </cell>
          <cell r="C1353">
            <v>1</v>
          </cell>
          <cell r="D1353">
            <v>7100</v>
          </cell>
          <cell r="E1353" t="str">
            <v>Genesa HidroCantabrico SA</v>
          </cell>
          <cell r="F1353" t="str">
            <v>New energy</v>
          </cell>
          <cell r="G1353" t="str">
            <v>Wind</v>
          </cell>
          <cell r="I1353" t="str">
            <v>Spain</v>
          </cell>
          <cell r="J1353" t="str">
            <v>ESP</v>
          </cell>
          <cell r="K1353" t="str">
            <v>EU Europe</v>
          </cell>
          <cell r="L1353" t="str">
            <v>EMEA</v>
          </cell>
          <cell r="M1353">
            <v>38350</v>
          </cell>
          <cell r="N1353" t="str">
            <v>Completed</v>
          </cell>
          <cell r="O1353" t="str">
            <v>VC - Series A / First round</v>
          </cell>
        </row>
        <row r="1354">
          <cell r="A1354" t="str">
            <v>VC</v>
          </cell>
          <cell r="B1354">
            <v>401</v>
          </cell>
          <cell r="C1354">
            <v>1</v>
          </cell>
          <cell r="D1354">
            <v>5649</v>
          </cell>
          <cell r="E1354" t="str">
            <v>Grupo Guascor</v>
          </cell>
          <cell r="F1354" t="str">
            <v>New energy</v>
          </cell>
          <cell r="G1354" t="str">
            <v>Biomass &amp; Waste</v>
          </cell>
          <cell r="I1354" t="str">
            <v>Spain</v>
          </cell>
          <cell r="J1354" t="str">
            <v>ESP</v>
          </cell>
          <cell r="K1354" t="str">
            <v>EU Europe</v>
          </cell>
          <cell r="L1354" t="str">
            <v>EMEA</v>
          </cell>
          <cell r="M1354">
            <v>37925</v>
          </cell>
          <cell r="N1354" t="str">
            <v>Completed</v>
          </cell>
          <cell r="O1354" t="str">
            <v>VC - Series C / Third round</v>
          </cell>
        </row>
        <row r="1355">
          <cell r="A1355" t="str">
            <v>VC</v>
          </cell>
          <cell r="B1355">
            <v>402</v>
          </cell>
          <cell r="C1355">
            <v>1</v>
          </cell>
          <cell r="D1355">
            <v>5649</v>
          </cell>
          <cell r="E1355" t="str">
            <v>Grupo Guascor</v>
          </cell>
          <cell r="F1355" t="str">
            <v>New energy</v>
          </cell>
          <cell r="G1355" t="str">
            <v>Biomass &amp; Waste</v>
          </cell>
          <cell r="I1355" t="str">
            <v>Spain</v>
          </cell>
          <cell r="J1355" t="str">
            <v>ESP</v>
          </cell>
          <cell r="K1355" t="str">
            <v>EU Europe</v>
          </cell>
          <cell r="L1355" t="str">
            <v>EMEA</v>
          </cell>
          <cell r="M1355">
            <v>37421.834722222222</v>
          </cell>
          <cell r="N1355" t="str">
            <v>Completed</v>
          </cell>
          <cell r="O1355" t="str">
            <v>VC - Series B / Second round</v>
          </cell>
          <cell r="P1355">
            <v>7.6</v>
          </cell>
        </row>
        <row r="1356">
          <cell r="A1356" t="str">
            <v>VC</v>
          </cell>
          <cell r="B1356">
            <v>403</v>
          </cell>
          <cell r="C1356">
            <v>1</v>
          </cell>
          <cell r="D1356">
            <v>7527</v>
          </cell>
          <cell r="E1356" t="str">
            <v>IVT Industrier AB</v>
          </cell>
          <cell r="F1356" t="str">
            <v>New energy</v>
          </cell>
          <cell r="G1356" t="str">
            <v>Efficiency: Demand Side</v>
          </cell>
          <cell r="I1356" t="str">
            <v>Sweden</v>
          </cell>
          <cell r="J1356" t="str">
            <v>SWE</v>
          </cell>
          <cell r="K1356" t="str">
            <v>EU Europe</v>
          </cell>
          <cell r="L1356" t="str">
            <v>EMEA</v>
          </cell>
          <cell r="M1356">
            <v>37539</v>
          </cell>
          <cell r="N1356" t="str">
            <v>Completed</v>
          </cell>
          <cell r="O1356" t="str">
            <v>VC - Further / Pre-IPO round</v>
          </cell>
          <cell r="P1356">
            <v>0.05</v>
          </cell>
        </row>
        <row r="1357">
          <cell r="A1357" t="str">
            <v>VC</v>
          </cell>
          <cell r="B1357">
            <v>404</v>
          </cell>
          <cell r="C1357">
            <v>1</v>
          </cell>
          <cell r="D1357">
            <v>5196</v>
          </cell>
          <cell r="E1357" t="str">
            <v>Acta S.p.A.</v>
          </cell>
          <cell r="F1357" t="str">
            <v>New energy</v>
          </cell>
          <cell r="G1357" t="str">
            <v>Fuel Cells</v>
          </cell>
          <cell r="I1357" t="str">
            <v>Italy</v>
          </cell>
          <cell r="J1357" t="str">
            <v>ITA</v>
          </cell>
          <cell r="K1357" t="str">
            <v>EU Europe</v>
          </cell>
          <cell r="L1357" t="str">
            <v>EMEA</v>
          </cell>
          <cell r="M1357">
            <v>38474.702777777777</v>
          </cell>
          <cell r="N1357" t="str">
            <v>Completed</v>
          </cell>
          <cell r="O1357" t="str">
            <v>VC - Series A / First round</v>
          </cell>
          <cell r="P1357">
            <v>2.5</v>
          </cell>
        </row>
        <row r="1358">
          <cell r="A1358" t="str">
            <v>VC</v>
          </cell>
          <cell r="B1358">
            <v>405</v>
          </cell>
          <cell r="C1358">
            <v>1</v>
          </cell>
          <cell r="D1358">
            <v>7533</v>
          </cell>
          <cell r="E1358" t="str">
            <v>Infraestructuras de Alta Tension (INALTA)</v>
          </cell>
          <cell r="F1358" t="str">
            <v>Non-core</v>
          </cell>
          <cell r="G1358" t="str">
            <v>Smart Distribution</v>
          </cell>
          <cell r="I1358" t="str">
            <v>Spain</v>
          </cell>
          <cell r="J1358" t="str">
            <v>ESP</v>
          </cell>
          <cell r="K1358" t="str">
            <v>EU Europe</v>
          </cell>
          <cell r="L1358" t="str">
            <v>EMEA</v>
          </cell>
          <cell r="M1358">
            <v>37585</v>
          </cell>
          <cell r="N1358" t="str">
            <v>Completed</v>
          </cell>
          <cell r="O1358" t="str">
            <v>PE - Buy-out / corp spinoff</v>
          </cell>
          <cell r="P1358">
            <v>803.2</v>
          </cell>
        </row>
        <row r="1359">
          <cell r="A1359" t="str">
            <v>VC</v>
          </cell>
          <cell r="B1359">
            <v>406</v>
          </cell>
          <cell r="C1359">
            <v>1</v>
          </cell>
          <cell r="D1359">
            <v>7541</v>
          </cell>
          <cell r="E1359" t="str">
            <v>Larox Corporation</v>
          </cell>
          <cell r="F1359" t="str">
            <v>New energy</v>
          </cell>
          <cell r="G1359" t="str">
            <v>Biofuels</v>
          </cell>
          <cell r="I1359" t="str">
            <v>Finland</v>
          </cell>
          <cell r="J1359" t="str">
            <v>FIN</v>
          </cell>
          <cell r="K1359" t="str">
            <v>EU Europe</v>
          </cell>
          <cell r="L1359" t="str">
            <v>EMEA</v>
          </cell>
          <cell r="M1359">
            <v>37308</v>
          </cell>
          <cell r="N1359" t="str">
            <v>Completed</v>
          </cell>
          <cell r="O1359" t="str">
            <v>PE - Buy-out / corp spinoff</v>
          </cell>
        </row>
        <row r="1360">
          <cell r="A1360" t="str">
            <v>VC</v>
          </cell>
          <cell r="B1360">
            <v>407</v>
          </cell>
          <cell r="C1360">
            <v>1</v>
          </cell>
          <cell r="D1360">
            <v>7546</v>
          </cell>
          <cell r="E1360" t="str">
            <v>Norvento Ingeniera SA</v>
          </cell>
          <cell r="F1360" t="str">
            <v>New energy</v>
          </cell>
          <cell r="G1360" t="str">
            <v>Wind</v>
          </cell>
          <cell r="I1360" t="str">
            <v>Spain</v>
          </cell>
          <cell r="J1360" t="str">
            <v>ESP</v>
          </cell>
          <cell r="K1360" t="str">
            <v>EU Europe</v>
          </cell>
          <cell r="L1360" t="str">
            <v>EMEA</v>
          </cell>
          <cell r="M1360">
            <v>38341</v>
          </cell>
          <cell r="N1360" t="str">
            <v>Completed</v>
          </cell>
          <cell r="O1360" t="str">
            <v>VC - Further / Pre-IPO round</v>
          </cell>
          <cell r="P1360">
            <v>22.77</v>
          </cell>
        </row>
        <row r="1361">
          <cell r="A1361" t="str">
            <v>VC</v>
          </cell>
          <cell r="B1361">
            <v>408</v>
          </cell>
          <cell r="C1361">
            <v>3</v>
          </cell>
          <cell r="D1361">
            <v>336</v>
          </cell>
          <cell r="E1361" t="str">
            <v>Pelamis Wave Power (Ocean Power Delivery Ltd)</v>
          </cell>
          <cell r="F1361" t="str">
            <v>New energy</v>
          </cell>
          <cell r="G1361" t="str">
            <v>Marine</v>
          </cell>
          <cell r="H1361" t="str">
            <v>Scotland</v>
          </cell>
          <cell r="I1361" t="str">
            <v>United Kingdom</v>
          </cell>
          <cell r="J1361" t="str">
            <v>GBR</v>
          </cell>
          <cell r="K1361" t="str">
            <v>EU Europe</v>
          </cell>
          <cell r="L1361" t="str">
            <v>EMEA</v>
          </cell>
          <cell r="M1361">
            <v>37334</v>
          </cell>
          <cell r="N1361" t="str">
            <v>Completed</v>
          </cell>
          <cell r="O1361" t="str">
            <v>VC - Series A / First round</v>
          </cell>
          <cell r="P1361">
            <v>6</v>
          </cell>
        </row>
        <row r="1362">
          <cell r="A1362" t="str">
            <v>VC</v>
          </cell>
          <cell r="B1362">
            <v>409</v>
          </cell>
          <cell r="C1362">
            <v>1</v>
          </cell>
          <cell r="D1362">
            <v>2948</v>
          </cell>
          <cell r="E1362" t="str">
            <v>PI Renewables Ltd</v>
          </cell>
          <cell r="F1362" t="str">
            <v>New energy</v>
          </cell>
          <cell r="G1362" t="str">
            <v>Wind</v>
          </cell>
          <cell r="I1362" t="str">
            <v>United Kingdom</v>
          </cell>
          <cell r="J1362" t="str">
            <v>GBR</v>
          </cell>
          <cell r="K1362" t="str">
            <v>EU Europe</v>
          </cell>
          <cell r="L1362" t="str">
            <v>EMEA</v>
          </cell>
          <cell r="M1362">
            <v>38229</v>
          </cell>
          <cell r="N1362" t="str">
            <v>Completed</v>
          </cell>
          <cell r="O1362" t="str">
            <v>PE - Asset/capacity investment</v>
          </cell>
          <cell r="P1362">
            <v>0.9</v>
          </cell>
        </row>
        <row r="1363">
          <cell r="A1363" t="str">
            <v>VC</v>
          </cell>
          <cell r="B1363">
            <v>410</v>
          </cell>
          <cell r="C1363">
            <v>1</v>
          </cell>
          <cell r="D1363">
            <v>363</v>
          </cell>
          <cell r="E1363" t="str">
            <v>Q-Cells AG</v>
          </cell>
          <cell r="F1363" t="str">
            <v>New energy</v>
          </cell>
          <cell r="G1363" t="str">
            <v>Solar</v>
          </cell>
          <cell r="H1363" t="str">
            <v>Brandenburg</v>
          </cell>
          <cell r="I1363" t="str">
            <v>Germany</v>
          </cell>
          <cell r="J1363" t="str">
            <v>DEU</v>
          </cell>
          <cell r="K1363" t="str">
            <v>EU Europe</v>
          </cell>
          <cell r="L1363" t="str">
            <v>EMEA</v>
          </cell>
          <cell r="M1363">
            <v>38168</v>
          </cell>
          <cell r="N1363" t="str">
            <v>Completed</v>
          </cell>
          <cell r="O1363" t="str">
            <v>VC - Series D / Fourth round</v>
          </cell>
        </row>
        <row r="1364">
          <cell r="A1364" t="str">
            <v>VC</v>
          </cell>
          <cell r="B1364">
            <v>411</v>
          </cell>
          <cell r="C1364">
            <v>1</v>
          </cell>
          <cell r="D1364">
            <v>7572</v>
          </cell>
          <cell r="E1364" t="str">
            <v>SLR Consulting</v>
          </cell>
          <cell r="F1364" t="str">
            <v>New energy</v>
          </cell>
          <cell r="G1364" t="str">
            <v>Services &amp; Support (Clean Energy)</v>
          </cell>
          <cell r="I1364" t="str">
            <v>United Kingdom</v>
          </cell>
          <cell r="J1364" t="str">
            <v>GBR</v>
          </cell>
          <cell r="K1364" t="str">
            <v>EU Europe</v>
          </cell>
          <cell r="L1364" t="str">
            <v>EMEA</v>
          </cell>
          <cell r="M1364">
            <v>38251</v>
          </cell>
          <cell r="N1364" t="str">
            <v>Completed</v>
          </cell>
          <cell r="O1364" t="str">
            <v>PE - Buy-out / corp spinoff</v>
          </cell>
          <cell r="P1364">
            <v>7.06</v>
          </cell>
        </row>
        <row r="1365">
          <cell r="A1365" t="str">
            <v>VC</v>
          </cell>
          <cell r="B1365">
            <v>412</v>
          </cell>
          <cell r="C1365">
            <v>1</v>
          </cell>
          <cell r="D1365">
            <v>7576</v>
          </cell>
          <cell r="E1365" t="str">
            <v>Solibro AB</v>
          </cell>
          <cell r="F1365" t="str">
            <v>New energy</v>
          </cell>
          <cell r="G1365" t="str">
            <v>Solar</v>
          </cell>
          <cell r="I1365" t="str">
            <v>Sweden</v>
          </cell>
          <cell r="J1365" t="str">
            <v>SWE</v>
          </cell>
          <cell r="K1365" t="str">
            <v>EU Europe</v>
          </cell>
          <cell r="L1365" t="str">
            <v>EMEA</v>
          </cell>
          <cell r="M1365">
            <v>37256</v>
          </cell>
          <cell r="N1365" t="str">
            <v>Completed</v>
          </cell>
          <cell r="O1365" t="str">
            <v>VC - Seed / angel</v>
          </cell>
          <cell r="P1365">
            <v>0.24</v>
          </cell>
        </row>
        <row r="1366">
          <cell r="A1366" t="str">
            <v>VC</v>
          </cell>
          <cell r="B1366">
            <v>413</v>
          </cell>
          <cell r="C1366">
            <v>2</v>
          </cell>
          <cell r="D1366">
            <v>7576</v>
          </cell>
          <cell r="E1366" t="str">
            <v>Solibro AB</v>
          </cell>
          <cell r="F1366" t="str">
            <v>New energy</v>
          </cell>
          <cell r="G1366" t="str">
            <v>Solar</v>
          </cell>
          <cell r="I1366" t="str">
            <v>Sweden</v>
          </cell>
          <cell r="J1366" t="str">
            <v>SWE</v>
          </cell>
          <cell r="K1366" t="str">
            <v>EU Europe</v>
          </cell>
          <cell r="L1366" t="str">
            <v>EMEA</v>
          </cell>
          <cell r="M1366">
            <v>37986</v>
          </cell>
          <cell r="N1366" t="str">
            <v>Completed</v>
          </cell>
          <cell r="O1366" t="str">
            <v>VC - Seed / angel</v>
          </cell>
          <cell r="P1366">
            <v>2.2799999999999998</v>
          </cell>
        </row>
        <row r="1367">
          <cell r="A1367" t="str">
            <v>VC</v>
          </cell>
          <cell r="B1367">
            <v>414</v>
          </cell>
          <cell r="C1367">
            <v>1</v>
          </cell>
          <cell r="D1367">
            <v>7576</v>
          </cell>
          <cell r="E1367" t="str">
            <v>Solibro AB</v>
          </cell>
          <cell r="F1367" t="str">
            <v>New energy</v>
          </cell>
          <cell r="G1367" t="str">
            <v>Solar</v>
          </cell>
          <cell r="I1367" t="str">
            <v>Sweden</v>
          </cell>
          <cell r="J1367" t="str">
            <v>SWE</v>
          </cell>
          <cell r="K1367" t="str">
            <v>EU Europe</v>
          </cell>
          <cell r="L1367" t="str">
            <v>EMEA</v>
          </cell>
          <cell r="M1367">
            <v>38168</v>
          </cell>
          <cell r="N1367" t="str">
            <v>Completed</v>
          </cell>
          <cell r="O1367" t="str">
            <v>VC - Seed / angel</v>
          </cell>
        </row>
        <row r="1368">
          <cell r="A1368" t="str">
            <v>VC</v>
          </cell>
          <cell r="B1368">
            <v>415</v>
          </cell>
          <cell r="C1368">
            <v>1</v>
          </cell>
          <cell r="D1368">
            <v>7576</v>
          </cell>
          <cell r="E1368" t="str">
            <v>Solibro AB</v>
          </cell>
          <cell r="F1368" t="str">
            <v>New energy</v>
          </cell>
          <cell r="G1368" t="str">
            <v>Solar</v>
          </cell>
          <cell r="I1368" t="str">
            <v>Sweden</v>
          </cell>
          <cell r="J1368" t="str">
            <v>SWE</v>
          </cell>
          <cell r="K1368" t="str">
            <v>EU Europe</v>
          </cell>
          <cell r="L1368" t="str">
            <v>EMEA</v>
          </cell>
          <cell r="M1368">
            <v>38352</v>
          </cell>
          <cell r="N1368" t="str">
            <v>Completed</v>
          </cell>
          <cell r="O1368" t="str">
            <v>VC - Seed / angel</v>
          </cell>
        </row>
        <row r="1369">
          <cell r="A1369" t="str">
            <v>VC</v>
          </cell>
          <cell r="B1369">
            <v>416</v>
          </cell>
          <cell r="C1369">
            <v>1</v>
          </cell>
          <cell r="D1369">
            <v>7581</v>
          </cell>
          <cell r="E1369" t="str">
            <v>Watteco</v>
          </cell>
          <cell r="F1369" t="str">
            <v>New energy</v>
          </cell>
          <cell r="G1369" t="str">
            <v>Efficiency: Demand Side</v>
          </cell>
          <cell r="I1369" t="str">
            <v>France</v>
          </cell>
          <cell r="J1369" t="str">
            <v>FRA</v>
          </cell>
          <cell r="K1369" t="str">
            <v>EU Europe</v>
          </cell>
          <cell r="L1369" t="str">
            <v>EMEA</v>
          </cell>
          <cell r="M1369">
            <v>37895</v>
          </cell>
          <cell r="N1369" t="str">
            <v>Completed</v>
          </cell>
          <cell r="O1369" t="str">
            <v>VC - Seed / angel</v>
          </cell>
          <cell r="P1369">
            <v>0.24</v>
          </cell>
        </row>
        <row r="1370">
          <cell r="A1370" t="str">
            <v>VC</v>
          </cell>
          <cell r="B1370">
            <v>417</v>
          </cell>
          <cell r="C1370">
            <v>1</v>
          </cell>
          <cell r="D1370">
            <v>7581</v>
          </cell>
          <cell r="E1370" t="str">
            <v>Watteco</v>
          </cell>
          <cell r="F1370" t="str">
            <v>New energy</v>
          </cell>
          <cell r="G1370" t="str">
            <v>Efficiency: Demand Side</v>
          </cell>
          <cell r="I1370" t="str">
            <v>France</v>
          </cell>
          <cell r="J1370" t="str">
            <v>FRA</v>
          </cell>
          <cell r="K1370" t="str">
            <v>EU Europe</v>
          </cell>
          <cell r="L1370" t="str">
            <v>EMEA</v>
          </cell>
          <cell r="M1370">
            <v>38047</v>
          </cell>
          <cell r="N1370" t="str">
            <v>Completed</v>
          </cell>
          <cell r="O1370" t="str">
            <v>VC - Series A / First round</v>
          </cell>
          <cell r="P1370">
            <v>0.75</v>
          </cell>
        </row>
        <row r="1371">
          <cell r="A1371" t="str">
            <v>VC</v>
          </cell>
          <cell r="B1371">
            <v>418</v>
          </cell>
          <cell r="C1371">
            <v>2</v>
          </cell>
          <cell r="D1371">
            <v>88</v>
          </cell>
          <cell r="E1371" t="str">
            <v>Virent Energy Systems Inc</v>
          </cell>
          <cell r="F1371" t="str">
            <v>New energy</v>
          </cell>
          <cell r="G1371" t="str">
            <v>Hydrogen</v>
          </cell>
          <cell r="H1371" t="str">
            <v>Wisconsin</v>
          </cell>
          <cell r="I1371" t="str">
            <v>United States</v>
          </cell>
          <cell r="J1371" t="str">
            <v>USA</v>
          </cell>
          <cell r="K1371" t="str">
            <v>North America &amp; Carribean</v>
          </cell>
          <cell r="L1371" t="str">
            <v>AMER</v>
          </cell>
          <cell r="M1371">
            <v>38498.43472222222</v>
          </cell>
          <cell r="N1371" t="str">
            <v>Completed</v>
          </cell>
          <cell r="O1371" t="str">
            <v>VC - Seed / angel</v>
          </cell>
          <cell r="P1371">
            <v>1.64</v>
          </cell>
        </row>
        <row r="1372">
          <cell r="A1372" t="str">
            <v>VC</v>
          </cell>
          <cell r="B1372">
            <v>419</v>
          </cell>
          <cell r="C1372">
            <v>1</v>
          </cell>
          <cell r="D1372">
            <v>7586</v>
          </cell>
          <cell r="E1372" t="str">
            <v>Xylowatt</v>
          </cell>
          <cell r="F1372" t="str">
            <v>New energy</v>
          </cell>
          <cell r="G1372" t="str">
            <v>Biomass &amp; Waste</v>
          </cell>
          <cell r="I1372" t="str">
            <v>Belgium</v>
          </cell>
          <cell r="J1372" t="str">
            <v>BEL</v>
          </cell>
          <cell r="K1372" t="str">
            <v>EU Europe</v>
          </cell>
          <cell r="L1372" t="str">
            <v>EMEA</v>
          </cell>
          <cell r="M1372">
            <v>37851</v>
          </cell>
          <cell r="N1372" t="str">
            <v>Completed</v>
          </cell>
          <cell r="O1372" t="str">
            <v>VC - Series A / First round</v>
          </cell>
        </row>
        <row r="1373">
          <cell r="A1373" t="str">
            <v>VC</v>
          </cell>
          <cell r="B1373">
            <v>420</v>
          </cell>
          <cell r="C1373">
            <v>1</v>
          </cell>
          <cell r="D1373">
            <v>2947</v>
          </cell>
          <cell r="E1373" t="str">
            <v>Your Energy Ltd</v>
          </cell>
          <cell r="F1373" t="str">
            <v>New energy</v>
          </cell>
          <cell r="G1373" t="str">
            <v>Wind</v>
          </cell>
          <cell r="H1373" t="str">
            <v>Greater London</v>
          </cell>
          <cell r="I1373" t="str">
            <v>United Kingdom</v>
          </cell>
          <cell r="J1373" t="str">
            <v>GBR</v>
          </cell>
          <cell r="K1373" t="str">
            <v>EU Europe</v>
          </cell>
          <cell r="L1373" t="str">
            <v>EMEA</v>
          </cell>
          <cell r="M1373">
            <v>37590</v>
          </cell>
          <cell r="N1373" t="str">
            <v>Completed</v>
          </cell>
          <cell r="O1373" t="str">
            <v>PE - Asset/capacity investment</v>
          </cell>
          <cell r="P1373">
            <v>5.27</v>
          </cell>
        </row>
        <row r="1374">
          <cell r="A1374" t="str">
            <v>VC</v>
          </cell>
          <cell r="B1374">
            <v>421</v>
          </cell>
          <cell r="C1374">
            <v>1</v>
          </cell>
          <cell r="D1374">
            <v>2947</v>
          </cell>
          <cell r="E1374" t="str">
            <v>Your Energy Ltd</v>
          </cell>
          <cell r="F1374" t="str">
            <v>New energy</v>
          </cell>
          <cell r="G1374" t="str">
            <v>Wind</v>
          </cell>
          <cell r="H1374" t="str">
            <v>Greater London</v>
          </cell>
          <cell r="I1374" t="str">
            <v>United Kingdom</v>
          </cell>
          <cell r="J1374" t="str">
            <v>GBR</v>
          </cell>
          <cell r="K1374" t="str">
            <v>EU Europe</v>
          </cell>
          <cell r="L1374" t="str">
            <v>EMEA</v>
          </cell>
          <cell r="M1374">
            <v>38314</v>
          </cell>
          <cell r="N1374" t="str">
            <v>Completed</v>
          </cell>
          <cell r="O1374" t="str">
            <v>PE - Asset/capacity investment</v>
          </cell>
          <cell r="P1374">
            <v>5.71</v>
          </cell>
        </row>
        <row r="1375">
          <cell r="A1375" t="str">
            <v>VC</v>
          </cell>
          <cell r="B1375">
            <v>422</v>
          </cell>
          <cell r="C1375">
            <v>1</v>
          </cell>
          <cell r="D1375">
            <v>7607</v>
          </cell>
          <cell r="E1375" t="str">
            <v>WellDog Inc</v>
          </cell>
          <cell r="F1375" t="str">
            <v>Non-core</v>
          </cell>
          <cell r="G1375" t="str">
            <v>Carbon Capture and Sequestration</v>
          </cell>
          <cell r="H1375" t="str">
            <v>Wyoming</v>
          </cell>
          <cell r="I1375" t="str">
            <v>United States</v>
          </cell>
          <cell r="J1375" t="str">
            <v>USA</v>
          </cell>
          <cell r="K1375" t="str">
            <v>North America &amp; Carribean</v>
          </cell>
          <cell r="L1375" t="str">
            <v>AMER</v>
          </cell>
          <cell r="M1375">
            <v>38461</v>
          </cell>
          <cell r="N1375" t="str">
            <v>Completed</v>
          </cell>
          <cell r="O1375" t="str">
            <v>VC - Series C / Third round</v>
          </cell>
          <cell r="P1375">
            <v>0</v>
          </cell>
          <cell r="Q1375">
            <v>0</v>
          </cell>
        </row>
        <row r="1376">
          <cell r="A1376" t="str">
            <v>VC</v>
          </cell>
          <cell r="B1376">
            <v>423</v>
          </cell>
          <cell r="C1376">
            <v>1</v>
          </cell>
          <cell r="D1376">
            <v>11</v>
          </cell>
          <cell r="E1376" t="str">
            <v>Anuvu Inc</v>
          </cell>
          <cell r="F1376" t="str">
            <v>New energy</v>
          </cell>
          <cell r="G1376" t="str">
            <v>Fuel Cells</v>
          </cell>
          <cell r="H1376" t="str">
            <v>California</v>
          </cell>
          <cell r="I1376" t="str">
            <v>United States</v>
          </cell>
          <cell r="J1376" t="str">
            <v>USA</v>
          </cell>
          <cell r="K1376" t="str">
            <v>North America &amp; Carribean</v>
          </cell>
          <cell r="L1376" t="str">
            <v>AMER</v>
          </cell>
          <cell r="M1376">
            <v>37864</v>
          </cell>
          <cell r="N1376" t="str">
            <v>Completed</v>
          </cell>
          <cell r="O1376" t="str">
            <v>VC - Series C / Third round</v>
          </cell>
          <cell r="P1376">
            <v>2.6</v>
          </cell>
        </row>
        <row r="1377">
          <cell r="A1377" t="str">
            <v>VC</v>
          </cell>
          <cell r="B1377">
            <v>428</v>
          </cell>
          <cell r="C1377">
            <v>1</v>
          </cell>
          <cell r="D1377">
            <v>4502</v>
          </cell>
          <cell r="E1377" t="str">
            <v>Energy Innovations</v>
          </cell>
          <cell r="F1377" t="str">
            <v>New energy</v>
          </cell>
          <cell r="G1377" t="str">
            <v>Solar</v>
          </cell>
          <cell r="H1377" t="str">
            <v>California</v>
          </cell>
          <cell r="I1377" t="str">
            <v>United States</v>
          </cell>
          <cell r="J1377" t="str">
            <v>USA</v>
          </cell>
          <cell r="K1377" t="str">
            <v>North America &amp; Carribean</v>
          </cell>
          <cell r="L1377" t="str">
            <v>AMER</v>
          </cell>
          <cell r="M1377">
            <v>37864</v>
          </cell>
          <cell r="N1377" t="str">
            <v>Completed</v>
          </cell>
          <cell r="O1377" t="str">
            <v>VC - Series A / First round</v>
          </cell>
          <cell r="P1377">
            <v>2.5</v>
          </cell>
        </row>
        <row r="1378">
          <cell r="A1378" t="str">
            <v>VC</v>
          </cell>
          <cell r="B1378">
            <v>429</v>
          </cell>
          <cell r="C1378">
            <v>1</v>
          </cell>
          <cell r="D1378">
            <v>7648</v>
          </cell>
          <cell r="E1378" t="str">
            <v>EnergyWindow Inc</v>
          </cell>
          <cell r="F1378" t="str">
            <v>New energy</v>
          </cell>
          <cell r="G1378" t="str">
            <v>Services &amp; Support (Clean Energy)</v>
          </cell>
          <cell r="H1378" t="str">
            <v>Colorado</v>
          </cell>
          <cell r="I1378" t="str">
            <v>United States</v>
          </cell>
          <cell r="J1378" t="str">
            <v>USA</v>
          </cell>
          <cell r="K1378" t="str">
            <v>North America &amp; Carribean</v>
          </cell>
          <cell r="L1378" t="str">
            <v>AMER</v>
          </cell>
          <cell r="M1378">
            <v>37823.600694444445</v>
          </cell>
          <cell r="N1378" t="str">
            <v>Completed</v>
          </cell>
          <cell r="O1378" t="str">
            <v>VC - Series A / First round</v>
          </cell>
          <cell r="P1378">
            <v>0.6</v>
          </cell>
        </row>
        <row r="1379">
          <cell r="A1379" t="str">
            <v>VC</v>
          </cell>
          <cell r="B1379">
            <v>430</v>
          </cell>
          <cell r="C1379">
            <v>5</v>
          </cell>
          <cell r="D1379">
            <v>7656</v>
          </cell>
          <cell r="E1379" t="str">
            <v>FyreStorm Inc</v>
          </cell>
          <cell r="F1379" t="str">
            <v>New energy</v>
          </cell>
          <cell r="G1379" t="str">
            <v>Efficiency: Demand Side</v>
          </cell>
          <cell r="H1379" t="str">
            <v>California</v>
          </cell>
          <cell r="I1379" t="str">
            <v>United States</v>
          </cell>
          <cell r="J1379" t="str">
            <v>USA</v>
          </cell>
          <cell r="K1379" t="str">
            <v>North America &amp; Carribean</v>
          </cell>
          <cell r="L1379" t="str">
            <v>AMER</v>
          </cell>
          <cell r="M1379">
            <v>37886</v>
          </cell>
          <cell r="N1379" t="str">
            <v>Completed</v>
          </cell>
          <cell r="O1379" t="str">
            <v>VC - Series B / Second round</v>
          </cell>
          <cell r="P1379">
            <v>15</v>
          </cell>
        </row>
        <row r="1380">
          <cell r="A1380" t="str">
            <v>VC</v>
          </cell>
          <cell r="B1380">
            <v>431</v>
          </cell>
          <cell r="C1380">
            <v>11</v>
          </cell>
          <cell r="D1380">
            <v>7669</v>
          </cell>
          <cell r="E1380" t="str">
            <v>NanoMuscle Inc</v>
          </cell>
          <cell r="F1380" t="str">
            <v>New energy</v>
          </cell>
          <cell r="G1380" t="str">
            <v>Efficiency: Demand Side</v>
          </cell>
          <cell r="H1380" t="str">
            <v>California</v>
          </cell>
          <cell r="I1380" t="str">
            <v>United States</v>
          </cell>
          <cell r="J1380" t="str">
            <v>USA</v>
          </cell>
          <cell r="K1380" t="str">
            <v>North America &amp; Carribean</v>
          </cell>
          <cell r="L1380" t="str">
            <v>AMER</v>
          </cell>
          <cell r="M1380">
            <v>37910</v>
          </cell>
          <cell r="N1380" t="str">
            <v>Completed</v>
          </cell>
          <cell r="O1380" t="str">
            <v>VC - Series C / Third round</v>
          </cell>
          <cell r="P1380">
            <v>16</v>
          </cell>
        </row>
        <row r="1381">
          <cell r="A1381" t="str">
            <v>VC</v>
          </cell>
          <cell r="B1381">
            <v>432</v>
          </cell>
          <cell r="C1381">
            <v>3</v>
          </cell>
          <cell r="D1381">
            <v>7674</v>
          </cell>
          <cell r="E1381" t="str">
            <v>NWP Services Corporation</v>
          </cell>
          <cell r="F1381" t="str">
            <v>New energy</v>
          </cell>
          <cell r="G1381" t="str">
            <v>Efficiency: Demand Side</v>
          </cell>
          <cell r="H1381" t="str">
            <v>California</v>
          </cell>
          <cell r="I1381" t="str">
            <v>United States</v>
          </cell>
          <cell r="J1381" t="str">
            <v>USA</v>
          </cell>
          <cell r="K1381" t="str">
            <v>North America &amp; Carribean</v>
          </cell>
          <cell r="L1381" t="str">
            <v>AMER</v>
          </cell>
          <cell r="M1381">
            <v>37810.618055555555</v>
          </cell>
          <cell r="N1381" t="str">
            <v>Completed</v>
          </cell>
          <cell r="O1381" t="str">
            <v>VC - Further / Pre-IPO round</v>
          </cell>
          <cell r="P1381">
            <v>15</v>
          </cell>
        </row>
        <row r="1382">
          <cell r="A1382" t="str">
            <v>VC</v>
          </cell>
          <cell r="B1382">
            <v>433</v>
          </cell>
          <cell r="C1382">
            <v>6</v>
          </cell>
          <cell r="D1382">
            <v>3994</v>
          </cell>
          <cell r="E1382" t="str">
            <v>Power Paper Limited</v>
          </cell>
          <cell r="F1382" t="str">
            <v>New energy</v>
          </cell>
          <cell r="G1382" t="str">
            <v>Power Storage</v>
          </cell>
          <cell r="I1382" t="str">
            <v>Israel</v>
          </cell>
          <cell r="J1382" t="str">
            <v>ISR</v>
          </cell>
          <cell r="K1382" t="str">
            <v>Middle East &amp; North Africa</v>
          </cell>
          <cell r="L1382" t="str">
            <v>EMEA</v>
          </cell>
          <cell r="M1382">
            <v>37823.614583333336</v>
          </cell>
          <cell r="N1382" t="str">
            <v>Completed</v>
          </cell>
          <cell r="O1382" t="str">
            <v>VC - Series D / Fourth round</v>
          </cell>
          <cell r="P1382">
            <v>15</v>
          </cell>
        </row>
        <row r="1383">
          <cell r="A1383" t="str">
            <v>VC</v>
          </cell>
          <cell r="B1383">
            <v>439</v>
          </cell>
          <cell r="C1383">
            <v>1</v>
          </cell>
          <cell r="D1383">
            <v>7684</v>
          </cell>
          <cell r="E1383" t="str">
            <v>Valere Power</v>
          </cell>
          <cell r="F1383" t="str">
            <v>Non-core</v>
          </cell>
          <cell r="G1383" t="str">
            <v>Efficiency: Demand Side</v>
          </cell>
          <cell r="H1383" t="str">
            <v>Texas</v>
          </cell>
          <cell r="I1383" t="str">
            <v>United States</v>
          </cell>
          <cell r="J1383" t="str">
            <v>USA</v>
          </cell>
          <cell r="K1383" t="str">
            <v>North America &amp; Carribean</v>
          </cell>
          <cell r="L1383" t="str">
            <v>AMER</v>
          </cell>
          <cell r="M1383">
            <v>37864</v>
          </cell>
          <cell r="N1383" t="str">
            <v>Completed</v>
          </cell>
          <cell r="O1383" t="str">
            <v>VC - Series C / Third round</v>
          </cell>
          <cell r="P1383">
            <v>6</v>
          </cell>
        </row>
        <row r="1384">
          <cell r="A1384" t="str">
            <v>VC</v>
          </cell>
          <cell r="B1384">
            <v>441</v>
          </cell>
          <cell r="C1384">
            <v>1</v>
          </cell>
          <cell r="D1384">
            <v>1550</v>
          </cell>
          <cell r="E1384" t="str">
            <v>Accelergy Corporation</v>
          </cell>
          <cell r="F1384" t="str">
            <v>New energy</v>
          </cell>
          <cell r="G1384" t="str">
            <v>Services &amp; Support (Clean Energy)</v>
          </cell>
          <cell r="H1384" t="str">
            <v>California</v>
          </cell>
          <cell r="I1384" t="str">
            <v>United States</v>
          </cell>
          <cell r="J1384" t="str">
            <v>USA</v>
          </cell>
          <cell r="K1384" t="str">
            <v>North America &amp; Carribean</v>
          </cell>
          <cell r="L1384" t="str">
            <v>AMER</v>
          </cell>
          <cell r="M1384">
            <v>37955</v>
          </cell>
          <cell r="N1384" t="str">
            <v>Completed</v>
          </cell>
          <cell r="O1384" t="str">
            <v>VC - Series C / Third round</v>
          </cell>
          <cell r="P1384">
            <v>2</v>
          </cell>
        </row>
        <row r="1385">
          <cell r="A1385" t="str">
            <v>VC</v>
          </cell>
          <cell r="B1385">
            <v>443</v>
          </cell>
          <cell r="C1385">
            <v>1</v>
          </cell>
          <cell r="D1385">
            <v>1603</v>
          </cell>
          <cell r="E1385" t="str">
            <v>Firefly Energy Inc</v>
          </cell>
          <cell r="F1385" t="str">
            <v>New energy</v>
          </cell>
          <cell r="G1385" t="str">
            <v>Power Storage</v>
          </cell>
          <cell r="H1385" t="str">
            <v>Illinois</v>
          </cell>
          <cell r="I1385" t="str">
            <v>United States</v>
          </cell>
          <cell r="J1385" t="str">
            <v>USA</v>
          </cell>
          <cell r="K1385" t="str">
            <v>North America &amp; Carribean</v>
          </cell>
          <cell r="L1385" t="str">
            <v>AMER</v>
          </cell>
          <cell r="M1385">
            <v>37854</v>
          </cell>
          <cell r="N1385" t="str">
            <v>Completed</v>
          </cell>
          <cell r="O1385" t="str">
            <v>VC - Seed / angel</v>
          </cell>
          <cell r="P1385">
            <v>0.3</v>
          </cell>
        </row>
        <row r="1386">
          <cell r="A1386" t="str">
            <v>VC</v>
          </cell>
          <cell r="B1386">
            <v>445</v>
          </cell>
          <cell r="C1386">
            <v>1</v>
          </cell>
          <cell r="D1386">
            <v>340</v>
          </cell>
          <cell r="E1386" t="str">
            <v>H2Gen Innovations Inc</v>
          </cell>
          <cell r="F1386" t="str">
            <v>New energy</v>
          </cell>
          <cell r="G1386" t="str">
            <v>Hydrogen</v>
          </cell>
          <cell r="H1386" t="str">
            <v>Virginia</v>
          </cell>
          <cell r="I1386" t="str">
            <v>United States</v>
          </cell>
          <cell r="J1386" t="str">
            <v>USA</v>
          </cell>
          <cell r="K1386" t="str">
            <v>North America &amp; Carribean</v>
          </cell>
          <cell r="L1386" t="str">
            <v>AMER</v>
          </cell>
          <cell r="M1386">
            <v>37955</v>
          </cell>
          <cell r="N1386" t="str">
            <v>Completed</v>
          </cell>
          <cell r="O1386" t="str">
            <v>VC - Bridge/Interim</v>
          </cell>
          <cell r="P1386">
            <v>2</v>
          </cell>
        </row>
        <row r="1387">
          <cell r="A1387" t="str">
            <v>VC</v>
          </cell>
          <cell r="B1387">
            <v>446</v>
          </cell>
          <cell r="C1387">
            <v>0</v>
          </cell>
          <cell r="D1387">
            <v>7693</v>
          </cell>
          <cell r="E1387" t="str">
            <v>Ionic Fusion Corporation</v>
          </cell>
          <cell r="F1387" t="str">
            <v>New energy</v>
          </cell>
          <cell r="G1387" t="str">
            <v>Fuel Cells</v>
          </cell>
          <cell r="H1387" t="str">
            <v>Colorado</v>
          </cell>
          <cell r="I1387" t="str">
            <v>United States</v>
          </cell>
          <cell r="J1387" t="str">
            <v>USA</v>
          </cell>
          <cell r="K1387" t="str">
            <v>North America &amp; Carribean</v>
          </cell>
          <cell r="L1387" t="str">
            <v>AMER</v>
          </cell>
          <cell r="M1387">
            <v>37970.765972222223</v>
          </cell>
          <cell r="N1387" t="str">
            <v>Completed</v>
          </cell>
          <cell r="O1387" t="str">
            <v>VC - Series A / First round</v>
          </cell>
          <cell r="P1387">
            <v>1.3</v>
          </cell>
        </row>
        <row r="1388">
          <cell r="A1388" t="str">
            <v>VC</v>
          </cell>
          <cell r="B1388">
            <v>447</v>
          </cell>
          <cell r="C1388">
            <v>4</v>
          </cell>
          <cell r="D1388">
            <v>7707</v>
          </cell>
          <cell r="E1388" t="str">
            <v>Nujira Ltd</v>
          </cell>
          <cell r="F1388" t="str">
            <v>New energy</v>
          </cell>
          <cell r="G1388" t="str">
            <v>Efficiency: Demand Side</v>
          </cell>
          <cell r="I1388" t="str">
            <v>United Kingdom</v>
          </cell>
          <cell r="J1388" t="str">
            <v>GBR</v>
          </cell>
          <cell r="K1388" t="str">
            <v>EU Europe</v>
          </cell>
          <cell r="L1388" t="str">
            <v>EMEA</v>
          </cell>
          <cell r="M1388">
            <v>37935</v>
          </cell>
          <cell r="N1388" t="str">
            <v>Completed</v>
          </cell>
          <cell r="O1388" t="str">
            <v>VC - Seed / angel</v>
          </cell>
          <cell r="P1388">
            <v>0.85</v>
          </cell>
        </row>
        <row r="1389">
          <cell r="A1389" t="str">
            <v>VC</v>
          </cell>
          <cell r="B1389">
            <v>448</v>
          </cell>
          <cell r="C1389">
            <v>2</v>
          </cell>
          <cell r="D1389">
            <v>7714</v>
          </cell>
          <cell r="E1389" t="str">
            <v>Predictive Power Inc</v>
          </cell>
          <cell r="F1389" t="str">
            <v>New energy</v>
          </cell>
          <cell r="G1389" t="str">
            <v>Smart Distribution</v>
          </cell>
          <cell r="H1389" t="str">
            <v>Massachusetts</v>
          </cell>
          <cell r="I1389" t="str">
            <v>United States</v>
          </cell>
          <cell r="J1389" t="str">
            <v>USA</v>
          </cell>
          <cell r="K1389" t="str">
            <v>North America &amp; Carribean</v>
          </cell>
          <cell r="L1389" t="str">
            <v>AMER</v>
          </cell>
          <cell r="M1389">
            <v>37921</v>
          </cell>
          <cell r="N1389" t="str">
            <v>Completed</v>
          </cell>
          <cell r="O1389" t="str">
            <v>VC - Convertible</v>
          </cell>
          <cell r="P1389">
            <v>1</v>
          </cell>
        </row>
        <row r="1390">
          <cell r="A1390" t="str">
            <v>VC</v>
          </cell>
          <cell r="B1390">
            <v>450</v>
          </cell>
          <cell r="C1390">
            <v>1</v>
          </cell>
          <cell r="D1390">
            <v>1147</v>
          </cell>
          <cell r="E1390" t="str">
            <v>WindLogics Inc</v>
          </cell>
          <cell r="F1390" t="str">
            <v>New energy</v>
          </cell>
          <cell r="G1390" t="str">
            <v>Wind</v>
          </cell>
          <cell r="H1390" t="str">
            <v>Minnesota</v>
          </cell>
          <cell r="I1390" t="str">
            <v>United States</v>
          </cell>
          <cell r="J1390" t="str">
            <v>USA</v>
          </cell>
          <cell r="K1390" t="str">
            <v>North America &amp; Carribean</v>
          </cell>
          <cell r="L1390" t="str">
            <v>AMER</v>
          </cell>
          <cell r="M1390">
            <v>37364</v>
          </cell>
          <cell r="N1390" t="str">
            <v>Completed</v>
          </cell>
          <cell r="O1390" t="str">
            <v>VC - Series A / First round</v>
          </cell>
          <cell r="P1390">
            <v>1.2</v>
          </cell>
        </row>
        <row r="1391">
          <cell r="A1391" t="str">
            <v>VC</v>
          </cell>
          <cell r="B1391">
            <v>451</v>
          </cell>
          <cell r="C1391">
            <v>6</v>
          </cell>
          <cell r="D1391">
            <v>6965</v>
          </cell>
          <cell r="E1391" t="str">
            <v>NxtPhase T&amp;D Corporation</v>
          </cell>
          <cell r="F1391" t="str">
            <v>New energy</v>
          </cell>
          <cell r="G1391" t="str">
            <v>Smart Distribution</v>
          </cell>
          <cell r="H1391" t="str">
            <v>British Columbia</v>
          </cell>
          <cell r="I1391" t="str">
            <v>Canada</v>
          </cell>
          <cell r="J1391" t="str">
            <v>CAN</v>
          </cell>
          <cell r="K1391" t="str">
            <v>North America &amp; Carribean</v>
          </cell>
          <cell r="L1391" t="str">
            <v>AMER</v>
          </cell>
          <cell r="M1391">
            <v>37811</v>
          </cell>
          <cell r="N1391" t="str">
            <v>Completed</v>
          </cell>
          <cell r="O1391" t="str">
            <v>VC - Convertible</v>
          </cell>
          <cell r="P1391">
            <v>7</v>
          </cell>
          <cell r="Q1391">
            <v>0</v>
          </cell>
        </row>
        <row r="1392">
          <cell r="A1392" t="str">
            <v>VC</v>
          </cell>
          <cell r="B1392">
            <v>452</v>
          </cell>
          <cell r="C1392">
            <v>2</v>
          </cell>
          <cell r="D1392">
            <v>7737</v>
          </cell>
          <cell r="E1392" t="str">
            <v>Additech Inc</v>
          </cell>
          <cell r="F1392" t="str">
            <v>New energy</v>
          </cell>
          <cell r="G1392" t="str">
            <v>Efficiency: Demand Side</v>
          </cell>
          <cell r="H1392" t="str">
            <v>Texas</v>
          </cell>
          <cell r="I1392" t="str">
            <v>United States</v>
          </cell>
          <cell r="J1392" t="str">
            <v>USA</v>
          </cell>
          <cell r="K1392" t="str">
            <v>North America &amp; Carribean</v>
          </cell>
          <cell r="L1392" t="str">
            <v>AMER</v>
          </cell>
          <cell r="M1392">
            <v>38226.604861111111</v>
          </cell>
          <cell r="N1392" t="str">
            <v>Completed</v>
          </cell>
          <cell r="O1392" t="str">
            <v>VC - Series A / First round</v>
          </cell>
          <cell r="P1392">
            <v>10</v>
          </cell>
        </row>
        <row r="1393">
          <cell r="A1393" t="str">
            <v>VC</v>
          </cell>
          <cell r="B1393">
            <v>453</v>
          </cell>
          <cell r="C1393">
            <v>1</v>
          </cell>
          <cell r="D1393">
            <v>7740</v>
          </cell>
          <cell r="E1393" t="str">
            <v>Biofuel Energy Solutions Inc (BESI)</v>
          </cell>
          <cell r="F1393" t="str">
            <v>New energy</v>
          </cell>
          <cell r="G1393" t="str">
            <v>Biofuels</v>
          </cell>
          <cell r="I1393" t="str">
            <v>Canada</v>
          </cell>
          <cell r="J1393" t="str">
            <v>CAN</v>
          </cell>
          <cell r="K1393" t="str">
            <v>North America &amp; Carribean</v>
          </cell>
          <cell r="L1393" t="str">
            <v>AMER</v>
          </cell>
          <cell r="M1393">
            <v>38282</v>
          </cell>
          <cell r="N1393" t="str">
            <v>Completed</v>
          </cell>
          <cell r="O1393" t="str">
            <v>VC - Series A / First round</v>
          </cell>
          <cell r="P1393">
            <v>1.3</v>
          </cell>
        </row>
        <row r="1394">
          <cell r="A1394" t="str">
            <v>VC</v>
          </cell>
          <cell r="B1394">
            <v>454</v>
          </cell>
          <cell r="C1394">
            <v>6</v>
          </cell>
          <cell r="D1394">
            <v>7743</v>
          </cell>
          <cell r="E1394" t="str">
            <v>Cymbet Corporation</v>
          </cell>
          <cell r="F1394" t="str">
            <v>New energy</v>
          </cell>
          <cell r="G1394" t="str">
            <v>Power Storage</v>
          </cell>
          <cell r="H1394" t="str">
            <v>Minnesota</v>
          </cell>
          <cell r="I1394" t="str">
            <v>United States</v>
          </cell>
          <cell r="J1394" t="str">
            <v>USA</v>
          </cell>
          <cell r="K1394" t="str">
            <v>North America &amp; Carribean</v>
          </cell>
          <cell r="L1394" t="str">
            <v>AMER</v>
          </cell>
          <cell r="M1394">
            <v>38342</v>
          </cell>
          <cell r="N1394" t="str">
            <v>Completed</v>
          </cell>
          <cell r="O1394" t="str">
            <v>VC - Series B / Second round</v>
          </cell>
          <cell r="P1394">
            <v>16.5</v>
          </cell>
        </row>
        <row r="1395">
          <cell r="A1395" t="str">
            <v>VC</v>
          </cell>
          <cell r="B1395">
            <v>455</v>
          </cell>
          <cell r="C1395">
            <v>1</v>
          </cell>
          <cell r="D1395">
            <v>3484</v>
          </cell>
          <cell r="E1395" t="str">
            <v>Vairex Corporation</v>
          </cell>
          <cell r="F1395" t="str">
            <v>New energy</v>
          </cell>
          <cell r="G1395" t="str">
            <v>Fuel Cells</v>
          </cell>
          <cell r="H1395" t="str">
            <v>Colorado</v>
          </cell>
          <cell r="I1395" t="str">
            <v>United States</v>
          </cell>
          <cell r="J1395" t="str">
            <v>USA</v>
          </cell>
          <cell r="K1395" t="str">
            <v>North America &amp; Carribean</v>
          </cell>
          <cell r="L1395" t="str">
            <v>AMER</v>
          </cell>
          <cell r="M1395">
            <v>38565</v>
          </cell>
          <cell r="N1395" t="str">
            <v>Completed</v>
          </cell>
          <cell r="O1395" t="str">
            <v>VC - Series A / First round</v>
          </cell>
          <cell r="P1395">
            <v>1</v>
          </cell>
        </row>
        <row r="1396">
          <cell r="A1396" t="str">
            <v>VC</v>
          </cell>
          <cell r="B1396">
            <v>456</v>
          </cell>
          <cell r="C1396">
            <v>4</v>
          </cell>
          <cell r="D1396">
            <v>1113</v>
          </cell>
          <cell r="E1396" t="str">
            <v>Encelium Technologies Inc</v>
          </cell>
          <cell r="F1396" t="str">
            <v>New energy</v>
          </cell>
          <cell r="G1396" t="str">
            <v>Efficiency: Demand Side</v>
          </cell>
          <cell r="H1396" t="str">
            <v>Ontario</v>
          </cell>
          <cell r="I1396" t="str">
            <v>Canada</v>
          </cell>
          <cell r="J1396" t="str">
            <v>CAN</v>
          </cell>
          <cell r="K1396" t="str">
            <v>North America &amp; Carribean</v>
          </cell>
          <cell r="L1396" t="str">
            <v>AMER</v>
          </cell>
          <cell r="M1396">
            <v>38230</v>
          </cell>
          <cell r="N1396" t="str">
            <v>Completed</v>
          </cell>
          <cell r="O1396" t="str">
            <v>VC - Series C / Third round</v>
          </cell>
          <cell r="P1396">
            <v>0.85</v>
          </cell>
        </row>
        <row r="1397">
          <cell r="A1397" t="str">
            <v>VC</v>
          </cell>
          <cell r="B1397">
            <v>458</v>
          </cell>
          <cell r="C1397">
            <v>1</v>
          </cell>
          <cell r="D1397">
            <v>588</v>
          </cell>
          <cell r="E1397" t="str">
            <v>Lilliputian Systems Inc</v>
          </cell>
          <cell r="F1397" t="str">
            <v>New energy</v>
          </cell>
          <cell r="G1397" t="str">
            <v>Fuel Cells</v>
          </cell>
          <cell r="H1397" t="str">
            <v>Massachusetts</v>
          </cell>
          <cell r="I1397" t="str">
            <v>United States</v>
          </cell>
          <cell r="J1397" t="str">
            <v>USA</v>
          </cell>
          <cell r="K1397" t="str">
            <v>North America &amp; Carribean</v>
          </cell>
          <cell r="L1397" t="str">
            <v>AMER</v>
          </cell>
          <cell r="M1397">
            <v>38245.517361111109</v>
          </cell>
          <cell r="N1397" t="str">
            <v>Completed</v>
          </cell>
          <cell r="O1397" t="str">
            <v>VC - Bridge/Interim</v>
          </cell>
          <cell r="P1397">
            <v>1.2</v>
          </cell>
        </row>
        <row r="1398">
          <cell r="A1398" t="str">
            <v>VC</v>
          </cell>
          <cell r="B1398">
            <v>459</v>
          </cell>
          <cell r="C1398">
            <v>4</v>
          </cell>
          <cell r="D1398">
            <v>661</v>
          </cell>
          <cell r="E1398" t="str">
            <v>Nanox Inc</v>
          </cell>
          <cell r="F1398" t="str">
            <v>New energy</v>
          </cell>
          <cell r="G1398" t="str">
            <v>Fuel Cells</v>
          </cell>
          <cell r="H1398" t="str">
            <v>Quebec</v>
          </cell>
          <cell r="I1398" t="str">
            <v>Canada</v>
          </cell>
          <cell r="J1398" t="str">
            <v>CAN</v>
          </cell>
          <cell r="K1398" t="str">
            <v>North America &amp; Carribean</v>
          </cell>
          <cell r="L1398" t="str">
            <v>AMER</v>
          </cell>
          <cell r="M1398">
            <v>38245.445833333331</v>
          </cell>
          <cell r="N1398" t="str">
            <v>Completed</v>
          </cell>
          <cell r="O1398" t="str">
            <v>VC - Series C / Third round</v>
          </cell>
          <cell r="P1398">
            <v>3.8</v>
          </cell>
        </row>
        <row r="1399">
          <cell r="A1399" t="str">
            <v>VC</v>
          </cell>
          <cell r="B1399">
            <v>460</v>
          </cell>
          <cell r="C1399">
            <v>1</v>
          </cell>
          <cell r="D1399">
            <v>7409</v>
          </cell>
          <cell r="E1399" t="str">
            <v>Alterg SA</v>
          </cell>
          <cell r="F1399" t="str">
            <v>New energy</v>
          </cell>
          <cell r="G1399" t="str">
            <v>Hydrogen</v>
          </cell>
          <cell r="I1399" t="str">
            <v>France</v>
          </cell>
          <cell r="J1399" t="str">
            <v>FRA</v>
          </cell>
          <cell r="K1399" t="str">
            <v>EU Europe</v>
          </cell>
          <cell r="L1399" t="str">
            <v>EMEA</v>
          </cell>
          <cell r="M1399">
            <v>38495</v>
          </cell>
          <cell r="N1399" t="str">
            <v>Completed</v>
          </cell>
          <cell r="O1399" t="str">
            <v>VC - Series A / First round</v>
          </cell>
          <cell r="P1399">
            <v>1.8</v>
          </cell>
        </row>
        <row r="1400">
          <cell r="A1400" t="str">
            <v>VC</v>
          </cell>
          <cell r="B1400">
            <v>461</v>
          </cell>
          <cell r="C1400">
            <v>0</v>
          </cell>
          <cell r="D1400">
            <v>3581</v>
          </cell>
          <cell r="E1400" t="str">
            <v>Nextek Power Systems</v>
          </cell>
          <cell r="F1400" t="str">
            <v>New energy</v>
          </cell>
          <cell r="G1400" t="str">
            <v>Smart Distribution</v>
          </cell>
          <cell r="H1400" t="str">
            <v>New York</v>
          </cell>
          <cell r="I1400" t="str">
            <v>United States</v>
          </cell>
          <cell r="J1400" t="str">
            <v>USA</v>
          </cell>
          <cell r="K1400" t="str">
            <v>North America &amp; Carribean</v>
          </cell>
          <cell r="L1400" t="str">
            <v>AMER</v>
          </cell>
          <cell r="M1400">
            <v>38187</v>
          </cell>
          <cell r="N1400" t="str">
            <v>Completed</v>
          </cell>
          <cell r="O1400" t="str">
            <v>VC - Series C / Third round</v>
          </cell>
          <cell r="P1400">
            <v>3</v>
          </cell>
        </row>
        <row r="1401">
          <cell r="A1401" t="str">
            <v>VC</v>
          </cell>
          <cell r="B1401">
            <v>462</v>
          </cell>
          <cell r="C1401">
            <v>0</v>
          </cell>
          <cell r="D1401">
            <v>7783</v>
          </cell>
          <cell r="E1401" t="str">
            <v>NorAmera BioEnergy Corporation</v>
          </cell>
          <cell r="F1401" t="str">
            <v>New energy</v>
          </cell>
          <cell r="G1401" t="str">
            <v>Biofuels</v>
          </cell>
          <cell r="H1401" t="str">
            <v>Saskatchewan</v>
          </cell>
          <cell r="I1401" t="str">
            <v>Canada</v>
          </cell>
          <cell r="J1401" t="str">
            <v>CAN</v>
          </cell>
          <cell r="K1401" t="str">
            <v>North America &amp; Carribean</v>
          </cell>
          <cell r="L1401" t="str">
            <v>AMER</v>
          </cell>
          <cell r="M1401">
            <v>38230</v>
          </cell>
          <cell r="N1401" t="str">
            <v>Completed</v>
          </cell>
          <cell r="O1401" t="str">
            <v>PE - Asset/capacity investment</v>
          </cell>
          <cell r="P1401">
            <v>2.4</v>
          </cell>
        </row>
        <row r="1402">
          <cell r="A1402" t="str">
            <v>VC</v>
          </cell>
          <cell r="B1402">
            <v>463</v>
          </cell>
          <cell r="C1402">
            <v>1</v>
          </cell>
          <cell r="D1402">
            <v>7801</v>
          </cell>
          <cell r="E1402" t="str">
            <v>OZZ Corporation</v>
          </cell>
          <cell r="F1402" t="str">
            <v>New energy</v>
          </cell>
          <cell r="G1402" t="str">
            <v>Efficiency: Supply Side</v>
          </cell>
          <cell r="H1402" t="str">
            <v>Ontario</v>
          </cell>
          <cell r="I1402" t="str">
            <v>Canada</v>
          </cell>
          <cell r="J1402" t="str">
            <v>CAN</v>
          </cell>
          <cell r="K1402" t="str">
            <v>North America &amp; Carribean</v>
          </cell>
          <cell r="L1402" t="str">
            <v>AMER</v>
          </cell>
          <cell r="M1402">
            <v>38230</v>
          </cell>
          <cell r="N1402" t="str">
            <v>Completed</v>
          </cell>
          <cell r="O1402" t="str">
            <v>VC - Further / Pre-IPO round</v>
          </cell>
          <cell r="P1402">
            <v>9.1999999999999993</v>
          </cell>
        </row>
        <row r="1403">
          <cell r="A1403" t="str">
            <v>VC</v>
          </cell>
          <cell r="B1403">
            <v>464</v>
          </cell>
          <cell r="C1403">
            <v>8</v>
          </cell>
          <cell r="D1403">
            <v>71</v>
          </cell>
          <cell r="E1403" t="str">
            <v>PowerZyme Inc (voluntarily liquidated)</v>
          </cell>
          <cell r="F1403" t="str">
            <v>New energy</v>
          </cell>
          <cell r="G1403" t="str">
            <v>Fuel Cells</v>
          </cell>
          <cell r="H1403" t="str">
            <v>New Jersey</v>
          </cell>
          <cell r="I1403" t="str">
            <v>United States</v>
          </cell>
          <cell r="J1403" t="str">
            <v>USA</v>
          </cell>
          <cell r="K1403" t="str">
            <v>North America &amp; Carribean</v>
          </cell>
          <cell r="L1403" t="str">
            <v>AMER</v>
          </cell>
          <cell r="M1403">
            <v>38334.751388888886</v>
          </cell>
          <cell r="N1403" t="str">
            <v>Completed</v>
          </cell>
          <cell r="O1403" t="str">
            <v>VC - Series D / Fourth round</v>
          </cell>
          <cell r="P1403">
            <v>7.4</v>
          </cell>
        </row>
        <row r="1404">
          <cell r="A1404" t="str">
            <v>VC</v>
          </cell>
          <cell r="B1404">
            <v>465</v>
          </cell>
          <cell r="C1404">
            <v>2</v>
          </cell>
          <cell r="D1404">
            <v>7812</v>
          </cell>
          <cell r="E1404" t="str">
            <v>Zinc Matrix Power Inc</v>
          </cell>
          <cell r="F1404" t="str">
            <v>New energy</v>
          </cell>
          <cell r="G1404" t="str">
            <v>Power Storage</v>
          </cell>
          <cell r="H1404" t="str">
            <v>California</v>
          </cell>
          <cell r="I1404" t="str">
            <v>United States</v>
          </cell>
          <cell r="J1404" t="str">
            <v>USA</v>
          </cell>
          <cell r="K1404" t="str">
            <v>North America &amp; Carribean</v>
          </cell>
          <cell r="L1404" t="str">
            <v>AMER</v>
          </cell>
          <cell r="M1404">
            <v>38274</v>
          </cell>
          <cell r="N1404" t="str">
            <v>Completed</v>
          </cell>
          <cell r="O1404" t="str">
            <v>VC - Series B / Second round</v>
          </cell>
          <cell r="P1404">
            <v>9</v>
          </cell>
        </row>
        <row r="1405">
          <cell r="A1405" t="str">
            <v>VC</v>
          </cell>
          <cell r="B1405">
            <v>466</v>
          </cell>
          <cell r="C1405">
            <v>1</v>
          </cell>
          <cell r="D1405">
            <v>7813</v>
          </cell>
          <cell r="E1405" t="str">
            <v>Perpetuum Ltd</v>
          </cell>
          <cell r="F1405" t="str">
            <v>New energy</v>
          </cell>
          <cell r="G1405" t="str">
            <v>Efficiency: Supply Side</v>
          </cell>
          <cell r="I1405" t="str">
            <v>United Kingdom</v>
          </cell>
          <cell r="J1405" t="str">
            <v>GBR</v>
          </cell>
          <cell r="K1405" t="str">
            <v>EU Europe</v>
          </cell>
          <cell r="L1405" t="str">
            <v>EMEA</v>
          </cell>
          <cell r="M1405">
            <v>38243</v>
          </cell>
          <cell r="N1405" t="str">
            <v>Completed</v>
          </cell>
          <cell r="O1405" t="str">
            <v>VC - Seed / angel</v>
          </cell>
          <cell r="P1405">
            <v>1.3</v>
          </cell>
        </row>
        <row r="1406">
          <cell r="A1406" t="str">
            <v>VC</v>
          </cell>
          <cell r="B1406">
            <v>468</v>
          </cell>
          <cell r="C1406">
            <v>0</v>
          </cell>
          <cell r="D1406">
            <v>3651</v>
          </cell>
          <cell r="E1406" t="str">
            <v>Clipper Windpower Inc</v>
          </cell>
          <cell r="F1406" t="str">
            <v>New energy</v>
          </cell>
          <cell r="G1406" t="str">
            <v>Wind</v>
          </cell>
          <cell r="H1406" t="str">
            <v>California</v>
          </cell>
          <cell r="I1406" t="str">
            <v>United States</v>
          </cell>
          <cell r="J1406" t="str">
            <v>USA</v>
          </cell>
          <cell r="K1406" t="str">
            <v>North America &amp; Carribean</v>
          </cell>
          <cell r="L1406" t="str">
            <v>AMER</v>
          </cell>
          <cell r="M1406">
            <v>37560</v>
          </cell>
          <cell r="N1406" t="str">
            <v>Completed</v>
          </cell>
          <cell r="O1406" t="str">
            <v>VC - Series A / First round</v>
          </cell>
          <cell r="P1406">
            <v>10</v>
          </cell>
        </row>
        <row r="1407">
          <cell r="A1407" t="str">
            <v>VC</v>
          </cell>
          <cell r="B1407">
            <v>469</v>
          </cell>
          <cell r="C1407">
            <v>4</v>
          </cell>
          <cell r="D1407">
            <v>383</v>
          </cell>
          <cell r="E1407" t="str">
            <v>Nanosolar Inc</v>
          </cell>
          <cell r="F1407" t="str">
            <v>New energy</v>
          </cell>
          <cell r="G1407" t="str">
            <v>Solar</v>
          </cell>
          <cell r="H1407" t="str">
            <v>California</v>
          </cell>
          <cell r="I1407" t="str">
            <v>United States</v>
          </cell>
          <cell r="J1407" t="str">
            <v>USA</v>
          </cell>
          <cell r="K1407" t="str">
            <v>North America &amp; Carribean</v>
          </cell>
          <cell r="L1407" t="str">
            <v>AMER</v>
          </cell>
          <cell r="M1407">
            <v>38516</v>
          </cell>
          <cell r="N1407" t="str">
            <v>Completed</v>
          </cell>
          <cell r="O1407" t="str">
            <v>VC - Series B / Second round</v>
          </cell>
          <cell r="P1407">
            <v>20</v>
          </cell>
        </row>
        <row r="1408">
          <cell r="A1408" t="str">
            <v>VC</v>
          </cell>
          <cell r="B1408">
            <v>470</v>
          </cell>
          <cell r="C1408">
            <v>3</v>
          </cell>
          <cell r="D1408">
            <v>7879</v>
          </cell>
          <cell r="E1408" t="str">
            <v>Ultracell Corporation</v>
          </cell>
          <cell r="F1408" t="str">
            <v>New energy</v>
          </cell>
          <cell r="G1408" t="str">
            <v>Fuel Cells</v>
          </cell>
          <cell r="H1408" t="str">
            <v>California</v>
          </cell>
          <cell r="I1408" t="str">
            <v>United States</v>
          </cell>
          <cell r="J1408" t="str">
            <v>USA</v>
          </cell>
          <cell r="K1408" t="str">
            <v>North America &amp; Carribean</v>
          </cell>
          <cell r="L1408" t="str">
            <v>AMER</v>
          </cell>
          <cell r="M1408">
            <v>38061.679861111108</v>
          </cell>
          <cell r="N1408" t="str">
            <v>Completed</v>
          </cell>
          <cell r="O1408" t="str">
            <v>VC - Series A / First round</v>
          </cell>
        </row>
        <row r="1409">
          <cell r="A1409" t="str">
            <v>VC</v>
          </cell>
          <cell r="B1409">
            <v>471</v>
          </cell>
          <cell r="C1409">
            <v>2</v>
          </cell>
          <cell r="D1409">
            <v>7881</v>
          </cell>
          <cell r="E1409" t="str">
            <v>Integrated Fuel Cell Technologies (IFCT)</v>
          </cell>
          <cell r="F1409" t="str">
            <v>New energy</v>
          </cell>
          <cell r="G1409" t="str">
            <v>Fuel Cells</v>
          </cell>
          <cell r="H1409" t="str">
            <v>Massachusetts</v>
          </cell>
          <cell r="I1409" t="str">
            <v>United States</v>
          </cell>
          <cell r="J1409" t="str">
            <v>USA</v>
          </cell>
          <cell r="K1409" t="str">
            <v>North America &amp; Carribean</v>
          </cell>
          <cell r="L1409" t="str">
            <v>AMER</v>
          </cell>
          <cell r="M1409">
            <v>37940.697222222225</v>
          </cell>
          <cell r="N1409" t="str">
            <v>Completed</v>
          </cell>
          <cell r="O1409" t="str">
            <v>VC - Series A / First round</v>
          </cell>
        </row>
        <row r="1410">
          <cell r="A1410" t="str">
            <v>VC</v>
          </cell>
          <cell r="B1410">
            <v>472</v>
          </cell>
          <cell r="C1410">
            <v>6</v>
          </cell>
          <cell r="D1410">
            <v>665</v>
          </cell>
          <cell r="E1410" t="str">
            <v>Miasole Inc (formerly Raycom Technologies)</v>
          </cell>
          <cell r="F1410" t="str">
            <v>New energy</v>
          </cell>
          <cell r="G1410" t="str">
            <v>Solar</v>
          </cell>
          <cell r="H1410" t="str">
            <v>California</v>
          </cell>
          <cell r="I1410" t="str">
            <v>United States</v>
          </cell>
          <cell r="J1410" t="str">
            <v>USA</v>
          </cell>
          <cell r="K1410" t="str">
            <v>North America &amp; Carribean</v>
          </cell>
          <cell r="L1410" t="str">
            <v>AMER</v>
          </cell>
          <cell r="M1410">
            <v>38517.498611111114</v>
          </cell>
          <cell r="N1410" t="str">
            <v>Completed</v>
          </cell>
          <cell r="O1410" t="str">
            <v>VC - Series B / Second round</v>
          </cell>
          <cell r="P1410">
            <v>16</v>
          </cell>
        </row>
        <row r="1411">
          <cell r="A1411" t="str">
            <v>VC</v>
          </cell>
          <cell r="B1411">
            <v>473</v>
          </cell>
          <cell r="C1411">
            <v>2</v>
          </cell>
          <cell r="D1411">
            <v>28</v>
          </cell>
          <cell r="E1411" t="str">
            <v>Ansaldo Fuel Cells SpA</v>
          </cell>
          <cell r="F1411" t="str">
            <v>New energy</v>
          </cell>
          <cell r="G1411" t="str">
            <v>Fuel Cells</v>
          </cell>
          <cell r="I1411" t="str">
            <v>Italy</v>
          </cell>
          <cell r="J1411" t="str">
            <v>ITA</v>
          </cell>
          <cell r="K1411" t="str">
            <v>EU Europe</v>
          </cell>
          <cell r="L1411" t="str">
            <v>EMEA</v>
          </cell>
          <cell r="M1411">
            <v>37917</v>
          </cell>
          <cell r="N1411" t="str">
            <v>Completed</v>
          </cell>
          <cell r="O1411" t="str">
            <v>VC - Series A / First round</v>
          </cell>
          <cell r="P1411">
            <v>3.3</v>
          </cell>
        </row>
        <row r="1412">
          <cell r="A1412" t="str">
            <v>VC</v>
          </cell>
          <cell r="B1412">
            <v>475</v>
          </cell>
          <cell r="C1412">
            <v>1</v>
          </cell>
          <cell r="D1412">
            <v>28</v>
          </cell>
          <cell r="E1412" t="str">
            <v>Ansaldo Fuel Cells SpA</v>
          </cell>
          <cell r="F1412" t="str">
            <v>New energy</v>
          </cell>
          <cell r="G1412" t="str">
            <v>Fuel Cells</v>
          </cell>
          <cell r="I1412" t="str">
            <v>Italy</v>
          </cell>
          <cell r="J1412" t="str">
            <v>ITA</v>
          </cell>
          <cell r="K1412" t="str">
            <v>EU Europe</v>
          </cell>
          <cell r="L1412" t="str">
            <v>EMEA</v>
          </cell>
          <cell r="M1412">
            <v>38147.530555555553</v>
          </cell>
          <cell r="N1412" t="str">
            <v>Completed</v>
          </cell>
          <cell r="O1412" t="str">
            <v>VC - Series B / Second round</v>
          </cell>
          <cell r="P1412">
            <v>5.2</v>
          </cell>
        </row>
        <row r="1413">
          <cell r="A1413" t="str">
            <v>VC</v>
          </cell>
          <cell r="B1413">
            <v>477</v>
          </cell>
          <cell r="C1413">
            <v>1</v>
          </cell>
          <cell r="D1413">
            <v>1310</v>
          </cell>
          <cell r="E1413" t="str">
            <v>HelioVolt Corporation</v>
          </cell>
          <cell r="F1413" t="str">
            <v>New energy</v>
          </cell>
          <cell r="G1413" t="str">
            <v>Solar</v>
          </cell>
          <cell r="H1413" t="str">
            <v>Texas</v>
          </cell>
          <cell r="I1413" t="str">
            <v>United States</v>
          </cell>
          <cell r="J1413" t="str">
            <v>USA</v>
          </cell>
          <cell r="K1413" t="str">
            <v>North America &amp; Carribean</v>
          </cell>
          <cell r="L1413" t="str">
            <v>AMER</v>
          </cell>
          <cell r="M1413">
            <v>38523.461111111108</v>
          </cell>
          <cell r="N1413" t="str">
            <v>Completed</v>
          </cell>
          <cell r="O1413" t="str">
            <v>VC - Series A / First round</v>
          </cell>
          <cell r="P1413">
            <v>8</v>
          </cell>
        </row>
        <row r="1414">
          <cell r="A1414" t="str">
            <v>VC</v>
          </cell>
          <cell r="B1414">
            <v>479</v>
          </cell>
          <cell r="C1414">
            <v>2</v>
          </cell>
          <cell r="D1414">
            <v>4502</v>
          </cell>
          <cell r="E1414" t="str">
            <v>Energy Innovations</v>
          </cell>
          <cell r="F1414" t="str">
            <v>New energy</v>
          </cell>
          <cell r="G1414" t="str">
            <v>Solar</v>
          </cell>
          <cell r="H1414" t="str">
            <v>California</v>
          </cell>
          <cell r="I1414" t="str">
            <v>United States</v>
          </cell>
          <cell r="J1414" t="str">
            <v>USA</v>
          </cell>
          <cell r="K1414" t="str">
            <v>North America &amp; Carribean</v>
          </cell>
          <cell r="L1414" t="str">
            <v>AMER</v>
          </cell>
          <cell r="M1414">
            <v>38524.576388888891</v>
          </cell>
          <cell r="N1414" t="str">
            <v>Completed</v>
          </cell>
          <cell r="O1414" t="str">
            <v>VC - Series B / Second round</v>
          </cell>
          <cell r="P1414">
            <v>16.5</v>
          </cell>
        </row>
        <row r="1415">
          <cell r="A1415" t="str">
            <v>VC</v>
          </cell>
          <cell r="B1415">
            <v>483</v>
          </cell>
          <cell r="C1415">
            <v>2</v>
          </cell>
          <cell r="D1415">
            <v>231</v>
          </cell>
          <cell r="E1415" t="str">
            <v>New Energy Capital Corp.</v>
          </cell>
          <cell r="F1415" t="str">
            <v>New energy</v>
          </cell>
          <cell r="G1415" t="str">
            <v>General Financial &amp; Legal Services</v>
          </cell>
          <cell r="H1415" t="str">
            <v>New Hampshire</v>
          </cell>
          <cell r="I1415" t="str">
            <v>United States</v>
          </cell>
          <cell r="J1415" t="str">
            <v>USA</v>
          </cell>
          <cell r="K1415" t="str">
            <v>North America &amp; Carribean</v>
          </cell>
          <cell r="L1415" t="str">
            <v>AMER</v>
          </cell>
          <cell r="M1415">
            <v>38526.611111111109</v>
          </cell>
          <cell r="N1415" t="str">
            <v>Completed</v>
          </cell>
          <cell r="O1415" t="str">
            <v>PE - Asset/capacity investment</v>
          </cell>
          <cell r="P1415">
            <v>30</v>
          </cell>
        </row>
        <row r="1416">
          <cell r="A1416" t="str">
            <v>VC</v>
          </cell>
          <cell r="B1416">
            <v>484</v>
          </cell>
          <cell r="C1416">
            <v>1</v>
          </cell>
          <cell r="D1416">
            <v>397</v>
          </cell>
          <cell r="E1416" t="str">
            <v>Enginion AG (insolvent )</v>
          </cell>
          <cell r="F1416" t="str">
            <v>New energy</v>
          </cell>
          <cell r="G1416" t="str">
            <v>Efficiency: Supply Side</v>
          </cell>
          <cell r="H1416" t="str">
            <v>Berlin</v>
          </cell>
          <cell r="I1416" t="str">
            <v>Germany</v>
          </cell>
          <cell r="J1416" t="str">
            <v>DEU</v>
          </cell>
          <cell r="K1416" t="str">
            <v>EU Europe</v>
          </cell>
          <cell r="L1416" t="str">
            <v>EMEA</v>
          </cell>
          <cell r="M1416">
            <v>37277</v>
          </cell>
          <cell r="N1416" t="str">
            <v>Completed</v>
          </cell>
          <cell r="O1416" t="str">
            <v>VC - Series A / First round</v>
          </cell>
        </row>
        <row r="1417">
          <cell r="A1417" t="str">
            <v>VC</v>
          </cell>
          <cell r="B1417">
            <v>485</v>
          </cell>
          <cell r="C1417">
            <v>6</v>
          </cell>
          <cell r="D1417">
            <v>397</v>
          </cell>
          <cell r="E1417" t="str">
            <v>Enginion AG (insolvent )</v>
          </cell>
          <cell r="F1417" t="str">
            <v>New energy</v>
          </cell>
          <cell r="G1417" t="str">
            <v>Efficiency: Supply Side</v>
          </cell>
          <cell r="H1417" t="str">
            <v>Berlin</v>
          </cell>
          <cell r="I1417" t="str">
            <v>Germany</v>
          </cell>
          <cell r="J1417" t="str">
            <v>DEU</v>
          </cell>
          <cell r="K1417" t="str">
            <v>EU Europe</v>
          </cell>
          <cell r="L1417" t="str">
            <v>EMEA</v>
          </cell>
          <cell r="M1417">
            <v>38364</v>
          </cell>
          <cell r="N1417" t="str">
            <v>Completed</v>
          </cell>
          <cell r="O1417" t="str">
            <v>VC - Series C / Third round</v>
          </cell>
        </row>
        <row r="1418">
          <cell r="A1418" t="str">
            <v>VC</v>
          </cell>
          <cell r="B1418">
            <v>486</v>
          </cell>
          <cell r="C1418">
            <v>1</v>
          </cell>
          <cell r="D1418">
            <v>8035</v>
          </cell>
          <cell r="E1418" t="str">
            <v>JSC Wea</v>
          </cell>
          <cell r="F1418" t="str">
            <v>New energy</v>
          </cell>
          <cell r="G1418" t="str">
            <v>Wind</v>
          </cell>
          <cell r="I1418" t="str">
            <v>Latvia</v>
          </cell>
          <cell r="J1418" t="str">
            <v>LVA</v>
          </cell>
          <cell r="K1418" t="str">
            <v>EU Europe</v>
          </cell>
          <cell r="L1418" t="str">
            <v>EMEA</v>
          </cell>
          <cell r="M1418">
            <v>38258</v>
          </cell>
          <cell r="N1418" t="str">
            <v>Completed</v>
          </cell>
          <cell r="O1418" t="str">
            <v>VC - Seed / angel</v>
          </cell>
          <cell r="P1418">
            <v>1.2</v>
          </cell>
        </row>
        <row r="1419">
          <cell r="A1419" t="str">
            <v>VC</v>
          </cell>
          <cell r="B1419">
            <v>487</v>
          </cell>
          <cell r="C1419">
            <v>1</v>
          </cell>
          <cell r="D1419">
            <v>548</v>
          </cell>
          <cell r="E1419" t="str">
            <v>Proton Motor Fuel Cell GmbH</v>
          </cell>
          <cell r="F1419" t="str">
            <v>New energy</v>
          </cell>
          <cell r="G1419" t="str">
            <v>Fuel Cells</v>
          </cell>
          <cell r="I1419" t="str">
            <v>Germany</v>
          </cell>
          <cell r="J1419" t="str">
            <v>DEU</v>
          </cell>
          <cell r="K1419" t="str">
            <v>EU Europe</v>
          </cell>
          <cell r="L1419" t="str">
            <v>EMEA</v>
          </cell>
          <cell r="M1419">
            <v>36678.840277777781</v>
          </cell>
          <cell r="N1419" t="str">
            <v>Completed</v>
          </cell>
          <cell r="O1419" t="str">
            <v>VC - Series A / First round</v>
          </cell>
        </row>
        <row r="1420">
          <cell r="A1420" t="str">
            <v>VC</v>
          </cell>
          <cell r="B1420">
            <v>489</v>
          </cell>
          <cell r="C1420">
            <v>5</v>
          </cell>
          <cell r="D1420">
            <v>5055</v>
          </cell>
          <cell r="E1420" t="str">
            <v>Agile Systems Inc</v>
          </cell>
          <cell r="F1420" t="str">
            <v>New energy</v>
          </cell>
          <cell r="G1420" t="str">
            <v>Efficiency: Demand Side</v>
          </cell>
          <cell r="H1420" t="str">
            <v>Ontario</v>
          </cell>
          <cell r="I1420" t="str">
            <v>Canada</v>
          </cell>
          <cell r="J1420" t="str">
            <v>CAN</v>
          </cell>
          <cell r="K1420" t="str">
            <v>North America &amp; Carribean</v>
          </cell>
          <cell r="L1420" t="str">
            <v>AMER</v>
          </cell>
          <cell r="M1420">
            <v>38485.612500000003</v>
          </cell>
          <cell r="N1420" t="str">
            <v>Completed</v>
          </cell>
          <cell r="O1420" t="str">
            <v>VC - Series B / Second round</v>
          </cell>
          <cell r="P1420">
            <v>5.7</v>
          </cell>
        </row>
        <row r="1421">
          <cell r="A1421" t="str">
            <v>VC</v>
          </cell>
          <cell r="B1421">
            <v>490</v>
          </cell>
          <cell r="C1421">
            <v>0</v>
          </cell>
          <cell r="D1421">
            <v>8071</v>
          </cell>
          <cell r="E1421" t="str">
            <v>Air-On AG</v>
          </cell>
          <cell r="F1421" t="str">
            <v>New energy</v>
          </cell>
          <cell r="G1421" t="str">
            <v>Efficiency: Demand Side</v>
          </cell>
          <cell r="I1421" t="str">
            <v>Switzerland</v>
          </cell>
          <cell r="J1421" t="str">
            <v>CHE</v>
          </cell>
          <cell r="K1421" t="str">
            <v>Non-EU Europe</v>
          </cell>
          <cell r="L1421" t="str">
            <v>EMEA</v>
          </cell>
          <cell r="M1421">
            <v>37700.706250000003</v>
          </cell>
          <cell r="N1421" t="str">
            <v>Completed</v>
          </cell>
          <cell r="O1421" t="str">
            <v>VC - Series A / First round</v>
          </cell>
          <cell r="P1421">
            <v>0.7</v>
          </cell>
        </row>
        <row r="1422">
          <cell r="A1422" t="str">
            <v>VC</v>
          </cell>
          <cell r="B1422">
            <v>491</v>
          </cell>
          <cell r="C1422">
            <v>4</v>
          </cell>
          <cell r="D1422">
            <v>8073</v>
          </cell>
          <cell r="E1422" t="str">
            <v>Direct Energie</v>
          </cell>
          <cell r="F1422" t="str">
            <v>Non-core</v>
          </cell>
          <cell r="G1422" t="str">
            <v>Services &amp; Support (Clean Energy)</v>
          </cell>
          <cell r="I1422" t="str">
            <v>France</v>
          </cell>
          <cell r="J1422" t="str">
            <v>FRA</v>
          </cell>
          <cell r="K1422" t="str">
            <v>EU Europe</v>
          </cell>
          <cell r="L1422" t="str">
            <v>EMEA</v>
          </cell>
          <cell r="M1422">
            <v>37999</v>
          </cell>
          <cell r="N1422" t="str">
            <v>Completed</v>
          </cell>
          <cell r="O1422" t="str">
            <v>VC - Series A / First round</v>
          </cell>
        </row>
        <row r="1423">
          <cell r="A1423" t="str">
            <v>VC</v>
          </cell>
          <cell r="B1423">
            <v>492</v>
          </cell>
          <cell r="C1423">
            <v>4</v>
          </cell>
          <cell r="D1423">
            <v>8073</v>
          </cell>
          <cell r="E1423" t="str">
            <v>Direct Energie</v>
          </cell>
          <cell r="F1423" t="str">
            <v>Non-core</v>
          </cell>
          <cell r="G1423" t="str">
            <v>Services &amp; Support (Clean Energy)</v>
          </cell>
          <cell r="I1423" t="str">
            <v>France</v>
          </cell>
          <cell r="J1423" t="str">
            <v>FRA</v>
          </cell>
          <cell r="K1423" t="str">
            <v>EU Europe</v>
          </cell>
          <cell r="L1423" t="str">
            <v>EMEA</v>
          </cell>
          <cell r="M1423">
            <v>38327</v>
          </cell>
          <cell r="N1423" t="str">
            <v>Completed</v>
          </cell>
          <cell r="O1423" t="str">
            <v>VC - Series B / Second round</v>
          </cell>
          <cell r="P1423">
            <v>4.2</v>
          </cell>
        </row>
        <row r="1424">
          <cell r="A1424" t="str">
            <v>VC</v>
          </cell>
          <cell r="B1424">
            <v>493</v>
          </cell>
          <cell r="C1424">
            <v>1</v>
          </cell>
          <cell r="D1424">
            <v>73</v>
          </cell>
          <cell r="E1424" t="str">
            <v>Oceanlinx (formerly Energetech Australia Pty Ltd)</v>
          </cell>
          <cell r="F1424" t="str">
            <v>New energy</v>
          </cell>
          <cell r="G1424" t="str">
            <v>Marine</v>
          </cell>
          <cell r="H1424" t="str">
            <v>New South Wales</v>
          </cell>
          <cell r="I1424" t="str">
            <v>Australia</v>
          </cell>
          <cell r="J1424" t="str">
            <v>AUS</v>
          </cell>
          <cell r="K1424" t="str">
            <v>Oceania</v>
          </cell>
          <cell r="L1424" t="str">
            <v>ASOC</v>
          </cell>
          <cell r="M1424">
            <v>38457.588194444441</v>
          </cell>
          <cell r="N1424" t="str">
            <v>Completed</v>
          </cell>
          <cell r="O1424" t="str">
            <v>VC - Further / Pre-IPO round</v>
          </cell>
          <cell r="P1424">
            <v>0.39</v>
          </cell>
        </row>
        <row r="1425">
          <cell r="A1425" t="str">
            <v>VC</v>
          </cell>
          <cell r="B1425">
            <v>495</v>
          </cell>
          <cell r="C1425">
            <v>3</v>
          </cell>
          <cell r="D1425">
            <v>8133</v>
          </cell>
          <cell r="E1425" t="str">
            <v>Climate Neutral Group (formerly Business for Climate)</v>
          </cell>
          <cell r="F1425" t="str">
            <v>New energy</v>
          </cell>
          <cell r="G1425" t="str">
            <v>Carbon Markets</v>
          </cell>
          <cell r="I1425" t="str">
            <v>Netherlands</v>
          </cell>
          <cell r="J1425" t="str">
            <v>NLD</v>
          </cell>
          <cell r="K1425" t="str">
            <v>EU Europe</v>
          </cell>
          <cell r="L1425" t="str">
            <v>EMEA</v>
          </cell>
          <cell r="M1425">
            <v>37316.696527777778</v>
          </cell>
          <cell r="N1425" t="str">
            <v>Completed</v>
          </cell>
          <cell r="O1425" t="str">
            <v>VC - Seed / angel</v>
          </cell>
          <cell r="P1425">
            <v>0.28999999999999998</v>
          </cell>
        </row>
        <row r="1426">
          <cell r="A1426" t="str">
            <v>VC</v>
          </cell>
          <cell r="B1426">
            <v>496</v>
          </cell>
          <cell r="C1426">
            <v>0</v>
          </cell>
          <cell r="D1426">
            <v>483</v>
          </cell>
          <cell r="E1426" t="str">
            <v>HTceramix SA</v>
          </cell>
          <cell r="F1426" t="str">
            <v>New energy</v>
          </cell>
          <cell r="G1426" t="str">
            <v>Fuel Cells</v>
          </cell>
          <cell r="I1426" t="str">
            <v>Switzerland</v>
          </cell>
          <cell r="J1426" t="str">
            <v>CHE</v>
          </cell>
          <cell r="K1426" t="str">
            <v>Non-EU Europe</v>
          </cell>
          <cell r="L1426" t="str">
            <v>EMEA</v>
          </cell>
          <cell r="M1426">
            <v>37772</v>
          </cell>
          <cell r="N1426" t="str">
            <v>Completed</v>
          </cell>
          <cell r="O1426" t="str">
            <v>VC - Series A / First round</v>
          </cell>
          <cell r="P1426">
            <v>0.74</v>
          </cell>
        </row>
        <row r="1427">
          <cell r="A1427" t="str">
            <v>VC</v>
          </cell>
          <cell r="B1427">
            <v>497</v>
          </cell>
          <cell r="C1427">
            <v>2</v>
          </cell>
          <cell r="D1427">
            <v>8161</v>
          </cell>
          <cell r="E1427" t="str">
            <v>SkySails GmbH</v>
          </cell>
          <cell r="F1427" t="str">
            <v>New energy</v>
          </cell>
          <cell r="G1427" t="str">
            <v>Wind</v>
          </cell>
          <cell r="I1427" t="str">
            <v>Germany</v>
          </cell>
          <cell r="J1427" t="str">
            <v>DEU</v>
          </cell>
          <cell r="K1427" t="str">
            <v>EU Europe</v>
          </cell>
          <cell r="L1427" t="str">
            <v>EMEA</v>
          </cell>
          <cell r="M1427">
            <v>37848</v>
          </cell>
          <cell r="N1427" t="str">
            <v>Completed</v>
          </cell>
          <cell r="O1427" t="str">
            <v>VC - Series A / First round</v>
          </cell>
        </row>
        <row r="1428">
          <cell r="A1428" t="str">
            <v>VC</v>
          </cell>
          <cell r="B1428">
            <v>502</v>
          </cell>
          <cell r="C1428">
            <v>5</v>
          </cell>
          <cell r="D1428">
            <v>8184</v>
          </cell>
          <cell r="E1428" t="str">
            <v>Nanotecture Ltd</v>
          </cell>
          <cell r="F1428" t="str">
            <v>New energy</v>
          </cell>
          <cell r="G1428" t="str">
            <v>Power Storage</v>
          </cell>
          <cell r="I1428" t="str">
            <v>United Kingdom</v>
          </cell>
          <cell r="J1428" t="str">
            <v>GBR</v>
          </cell>
          <cell r="K1428" t="str">
            <v>EU Europe</v>
          </cell>
          <cell r="L1428" t="str">
            <v>EMEA</v>
          </cell>
          <cell r="M1428">
            <v>38475.543055555558</v>
          </cell>
          <cell r="N1428" t="str">
            <v>Completed</v>
          </cell>
          <cell r="O1428" t="str">
            <v>VC - Series C / Third round</v>
          </cell>
          <cell r="P1428">
            <v>6.5</v>
          </cell>
        </row>
        <row r="1429">
          <cell r="A1429" t="str">
            <v>VC</v>
          </cell>
          <cell r="B1429">
            <v>503</v>
          </cell>
          <cell r="C1429">
            <v>0</v>
          </cell>
          <cell r="D1429">
            <v>2878</v>
          </cell>
          <cell r="E1429" t="str">
            <v>SilentSoft SA</v>
          </cell>
          <cell r="F1429" t="str">
            <v>New energy</v>
          </cell>
          <cell r="G1429" t="str">
            <v>Efficiency: Demand Side</v>
          </cell>
          <cell r="I1429" t="str">
            <v>Switzerland</v>
          </cell>
          <cell r="J1429" t="str">
            <v>CHE</v>
          </cell>
          <cell r="K1429" t="str">
            <v>Non-EU Europe</v>
          </cell>
          <cell r="L1429" t="str">
            <v>EMEA</v>
          </cell>
          <cell r="M1429">
            <v>37077.783333333333</v>
          </cell>
          <cell r="N1429" t="str">
            <v>Completed</v>
          </cell>
          <cell r="O1429" t="str">
            <v>VC - Series A / First round</v>
          </cell>
          <cell r="P1429">
            <v>1.8</v>
          </cell>
        </row>
        <row r="1430">
          <cell r="A1430" t="str">
            <v>VC</v>
          </cell>
          <cell r="B1430">
            <v>504</v>
          </cell>
          <cell r="C1430">
            <v>2</v>
          </cell>
          <cell r="D1430">
            <v>8236</v>
          </cell>
          <cell r="E1430" t="str">
            <v>Carbon Capital Markets</v>
          </cell>
          <cell r="F1430" t="str">
            <v>New energy</v>
          </cell>
          <cell r="G1430" t="str">
            <v>Carbon Markets</v>
          </cell>
          <cell r="I1430" t="str">
            <v>United Kingdom</v>
          </cell>
          <cell r="J1430" t="str">
            <v>GBR</v>
          </cell>
          <cell r="K1430" t="str">
            <v>EU Europe</v>
          </cell>
          <cell r="L1430" t="str">
            <v>EMEA</v>
          </cell>
          <cell r="M1430">
            <v>38504.475694444445</v>
          </cell>
          <cell r="N1430" t="str">
            <v>Completed</v>
          </cell>
          <cell r="O1430" t="str">
            <v>PE - Other</v>
          </cell>
          <cell r="P1430">
            <v>19</v>
          </cell>
        </row>
        <row r="1431">
          <cell r="A1431" t="str">
            <v>VC</v>
          </cell>
          <cell r="B1431">
            <v>505</v>
          </cell>
          <cell r="C1431">
            <v>4</v>
          </cell>
          <cell r="D1431">
            <v>41</v>
          </cell>
          <cell r="E1431" t="str">
            <v>CMR Fuel Cells Ltd</v>
          </cell>
          <cell r="F1431" t="str">
            <v>New energy</v>
          </cell>
          <cell r="G1431" t="str">
            <v>Fuel Cells</v>
          </cell>
          <cell r="I1431" t="str">
            <v>United Kingdom</v>
          </cell>
          <cell r="J1431" t="str">
            <v>GBR</v>
          </cell>
          <cell r="K1431" t="str">
            <v>EU Europe</v>
          </cell>
          <cell r="L1431" t="str">
            <v>EMEA</v>
          </cell>
          <cell r="M1431">
            <v>38544.679166666669</v>
          </cell>
          <cell r="N1431" t="str">
            <v>Completed</v>
          </cell>
          <cell r="O1431" t="str">
            <v>VC - Series B / Second round</v>
          </cell>
          <cell r="P1431">
            <v>8.6999999999999993</v>
          </cell>
        </row>
        <row r="1432">
          <cell r="A1432" t="str">
            <v>VC</v>
          </cell>
          <cell r="B1432">
            <v>506</v>
          </cell>
          <cell r="C1432">
            <v>2</v>
          </cell>
          <cell r="D1432">
            <v>63</v>
          </cell>
          <cell r="E1432" t="str">
            <v>Climate Change Holdings Ltd (formerly Climate Change Capital Ltd)</v>
          </cell>
          <cell r="F1432" t="str">
            <v>New energy</v>
          </cell>
          <cell r="G1432" t="str">
            <v>General Financial &amp; Legal Services</v>
          </cell>
          <cell r="H1432" t="str">
            <v>Greater London</v>
          </cell>
          <cell r="I1432" t="str">
            <v>United Kingdom</v>
          </cell>
          <cell r="J1432" t="str">
            <v>GBR</v>
          </cell>
          <cell r="K1432" t="str">
            <v>EU Europe</v>
          </cell>
          <cell r="L1432" t="str">
            <v>EMEA</v>
          </cell>
          <cell r="M1432">
            <v>38547.745833333334</v>
          </cell>
          <cell r="N1432" t="str">
            <v>Completed</v>
          </cell>
          <cell r="O1432" t="str">
            <v>VC - Series B / Second round</v>
          </cell>
          <cell r="P1432">
            <v>10</v>
          </cell>
          <cell r="Q1432">
            <v>0</v>
          </cell>
        </row>
        <row r="1433">
          <cell r="A1433" t="str">
            <v>VC</v>
          </cell>
          <cell r="B1433">
            <v>509</v>
          </cell>
          <cell r="C1433">
            <v>1</v>
          </cell>
          <cell r="D1433">
            <v>34</v>
          </cell>
          <cell r="E1433" t="str">
            <v>Intelligent Energy Holdings</v>
          </cell>
          <cell r="F1433" t="str">
            <v>New energy</v>
          </cell>
          <cell r="G1433" t="str">
            <v>Fuel Cells</v>
          </cell>
          <cell r="I1433" t="str">
            <v>United Kingdom</v>
          </cell>
          <cell r="J1433" t="str">
            <v>GBR</v>
          </cell>
          <cell r="K1433" t="str">
            <v>EU Europe</v>
          </cell>
          <cell r="L1433" t="str">
            <v>EMEA</v>
          </cell>
          <cell r="M1433">
            <v>38547.332638888889</v>
          </cell>
          <cell r="N1433" t="str">
            <v>Completed</v>
          </cell>
          <cell r="O1433" t="str">
            <v>VC - Bridge/Interim</v>
          </cell>
          <cell r="P1433">
            <v>4.4800000000000004</v>
          </cell>
        </row>
        <row r="1434">
          <cell r="A1434" t="str">
            <v>VC</v>
          </cell>
          <cell r="B1434">
            <v>510</v>
          </cell>
          <cell r="C1434">
            <v>1</v>
          </cell>
          <cell r="D1434">
            <v>6135</v>
          </cell>
          <cell r="E1434" t="str">
            <v>Eclipse Energy Company Limited</v>
          </cell>
          <cell r="F1434" t="str">
            <v>New energy</v>
          </cell>
          <cell r="G1434" t="str">
            <v>Wind</v>
          </cell>
          <cell r="I1434" t="str">
            <v>United Kingdom</v>
          </cell>
          <cell r="J1434" t="str">
            <v>GBR</v>
          </cell>
          <cell r="K1434" t="str">
            <v>EU Europe</v>
          </cell>
          <cell r="L1434" t="str">
            <v>EMEA</v>
          </cell>
          <cell r="M1434">
            <v>38383.800000000003</v>
          </cell>
          <cell r="N1434" t="str">
            <v>Completed</v>
          </cell>
          <cell r="O1434" t="str">
            <v>PE - Asset/capacity investment</v>
          </cell>
          <cell r="P1434">
            <v>8.1</v>
          </cell>
        </row>
        <row r="1435">
          <cell r="A1435" t="str">
            <v>VC</v>
          </cell>
          <cell r="B1435">
            <v>512</v>
          </cell>
          <cell r="C1435">
            <v>1</v>
          </cell>
          <cell r="D1435">
            <v>6028</v>
          </cell>
          <cell r="E1435" t="str">
            <v>Seattle Biodiesel (aka Seattle BioFuels)</v>
          </cell>
          <cell r="F1435" t="str">
            <v>New energy</v>
          </cell>
          <cell r="G1435" t="str">
            <v>Biofuels</v>
          </cell>
          <cell r="H1435" t="str">
            <v>Washington State</v>
          </cell>
          <cell r="I1435" t="str">
            <v>United States</v>
          </cell>
          <cell r="J1435" t="str">
            <v>USA</v>
          </cell>
          <cell r="K1435" t="str">
            <v>North America &amp; Carribean</v>
          </cell>
          <cell r="L1435" t="str">
            <v>AMER</v>
          </cell>
          <cell r="M1435">
            <v>38552.482638888891</v>
          </cell>
          <cell r="N1435" t="str">
            <v>Completed</v>
          </cell>
          <cell r="O1435" t="str">
            <v>PE - Asset/capacity investment</v>
          </cell>
          <cell r="P1435">
            <v>2</v>
          </cell>
        </row>
        <row r="1436">
          <cell r="A1436" t="str">
            <v>VC</v>
          </cell>
          <cell r="B1436">
            <v>513</v>
          </cell>
          <cell r="C1436">
            <v>3</v>
          </cell>
          <cell r="D1436">
            <v>8577</v>
          </cell>
          <cell r="E1436" t="str">
            <v>Schmack Biogas AG</v>
          </cell>
          <cell r="F1436" t="str">
            <v>New energy</v>
          </cell>
          <cell r="G1436" t="str">
            <v>Biomass &amp; Waste</v>
          </cell>
          <cell r="H1436" t="str">
            <v>Bavaria</v>
          </cell>
          <cell r="I1436" t="str">
            <v>Germany</v>
          </cell>
          <cell r="J1436" t="str">
            <v>DEU</v>
          </cell>
          <cell r="K1436" t="str">
            <v>EU Europe</v>
          </cell>
          <cell r="L1436" t="str">
            <v>EMEA</v>
          </cell>
          <cell r="M1436">
            <v>38512.611805555556</v>
          </cell>
          <cell r="N1436" t="str">
            <v>Completed</v>
          </cell>
          <cell r="O1436" t="str">
            <v>VC - Series D / Fourth round</v>
          </cell>
          <cell r="P1436">
            <v>3.6</v>
          </cell>
        </row>
        <row r="1437">
          <cell r="A1437" t="str">
            <v>VC</v>
          </cell>
          <cell r="B1437">
            <v>515</v>
          </cell>
          <cell r="C1437">
            <v>1</v>
          </cell>
          <cell r="D1437">
            <v>8245</v>
          </cell>
          <cell r="E1437" t="str">
            <v>Prism Solar Technologies Inc</v>
          </cell>
          <cell r="F1437" t="str">
            <v>New energy</v>
          </cell>
          <cell r="G1437" t="str">
            <v>Solar</v>
          </cell>
          <cell r="H1437" t="str">
            <v>New York</v>
          </cell>
          <cell r="I1437" t="str">
            <v>United States</v>
          </cell>
          <cell r="J1437" t="str">
            <v>USA</v>
          </cell>
          <cell r="K1437" t="str">
            <v>North America &amp; Carribean</v>
          </cell>
          <cell r="L1437" t="str">
            <v>AMER</v>
          </cell>
          <cell r="M1437">
            <v>38732.469444444447</v>
          </cell>
          <cell r="N1437" t="str">
            <v>Completed</v>
          </cell>
          <cell r="O1437" t="str">
            <v>VC - Seed / angel</v>
          </cell>
          <cell r="P1437">
            <v>0.5</v>
          </cell>
        </row>
        <row r="1438">
          <cell r="A1438" t="str">
            <v>VC</v>
          </cell>
          <cell r="B1438">
            <v>518</v>
          </cell>
          <cell r="C1438">
            <v>1</v>
          </cell>
          <cell r="D1438">
            <v>8806</v>
          </cell>
          <cell r="E1438" t="str">
            <v>CPV Wind Ventures LLC</v>
          </cell>
          <cell r="F1438" t="str">
            <v>New energy</v>
          </cell>
          <cell r="G1438" t="str">
            <v>Wind</v>
          </cell>
          <cell r="H1438" t="str">
            <v>Maryland</v>
          </cell>
          <cell r="I1438" t="str">
            <v>United States</v>
          </cell>
          <cell r="J1438" t="str">
            <v>USA</v>
          </cell>
          <cell r="K1438" t="str">
            <v>North America &amp; Carribean</v>
          </cell>
          <cell r="L1438" t="str">
            <v>AMER</v>
          </cell>
          <cell r="M1438">
            <v>38533.554861111108</v>
          </cell>
          <cell r="N1438" t="str">
            <v>Completed</v>
          </cell>
          <cell r="O1438" t="str">
            <v>PE - Asset/capacity investment</v>
          </cell>
          <cell r="P1438">
            <v>25</v>
          </cell>
        </row>
        <row r="1439">
          <cell r="A1439" t="str">
            <v>VC</v>
          </cell>
          <cell r="B1439">
            <v>520</v>
          </cell>
          <cell r="C1439">
            <v>1</v>
          </cell>
          <cell r="D1439">
            <v>4214</v>
          </cell>
          <cell r="E1439" t="str">
            <v>Sterling Planet Inc</v>
          </cell>
          <cell r="F1439" t="str">
            <v>New energy</v>
          </cell>
          <cell r="G1439" t="str">
            <v>Carbon Markets</v>
          </cell>
          <cell r="H1439" t="str">
            <v>Georgia</v>
          </cell>
          <cell r="I1439" t="str">
            <v>United States</v>
          </cell>
          <cell r="J1439" t="str">
            <v>USA</v>
          </cell>
          <cell r="K1439" t="str">
            <v>North America &amp; Carribean</v>
          </cell>
          <cell r="L1439" t="str">
            <v>AMER</v>
          </cell>
          <cell r="M1439">
            <v>38572.501388888886</v>
          </cell>
          <cell r="N1439" t="str">
            <v>Completed</v>
          </cell>
          <cell r="O1439" t="str">
            <v>VC - Seed / angel</v>
          </cell>
          <cell r="P1439">
            <v>1</v>
          </cell>
        </row>
        <row r="1440">
          <cell r="A1440" t="str">
            <v>VC</v>
          </cell>
          <cell r="B1440">
            <v>521</v>
          </cell>
          <cell r="C1440">
            <v>0</v>
          </cell>
          <cell r="D1440">
            <v>701</v>
          </cell>
          <cell r="E1440" t="str">
            <v>SHEC Labs - Solar Hydrogen Energy Corporation</v>
          </cell>
          <cell r="F1440" t="str">
            <v>New energy</v>
          </cell>
          <cell r="G1440" t="str">
            <v>Hydrogen</v>
          </cell>
          <cell r="H1440" t="str">
            <v>Saskatchewan</v>
          </cell>
          <cell r="I1440" t="str">
            <v>Canada</v>
          </cell>
          <cell r="J1440" t="str">
            <v>CAN</v>
          </cell>
          <cell r="K1440" t="str">
            <v>North America &amp; Carribean</v>
          </cell>
          <cell r="L1440" t="str">
            <v>AMER</v>
          </cell>
          <cell r="M1440">
            <v>36875</v>
          </cell>
          <cell r="N1440" t="str">
            <v>Completed</v>
          </cell>
          <cell r="O1440" t="str">
            <v>VC - Series C / Third round</v>
          </cell>
          <cell r="P1440">
            <v>0.37</v>
          </cell>
        </row>
        <row r="1441">
          <cell r="A1441" t="str">
            <v>VC</v>
          </cell>
          <cell r="B1441">
            <v>522</v>
          </cell>
          <cell r="C1441">
            <v>0</v>
          </cell>
          <cell r="D1441">
            <v>701</v>
          </cell>
          <cell r="E1441" t="str">
            <v>SHEC Labs - Solar Hydrogen Energy Corporation</v>
          </cell>
          <cell r="F1441" t="str">
            <v>New energy</v>
          </cell>
          <cell r="G1441" t="str">
            <v>Hydrogen</v>
          </cell>
          <cell r="H1441" t="str">
            <v>Saskatchewan</v>
          </cell>
          <cell r="I1441" t="str">
            <v>Canada</v>
          </cell>
          <cell r="J1441" t="str">
            <v>CAN</v>
          </cell>
          <cell r="K1441" t="str">
            <v>North America &amp; Carribean</v>
          </cell>
          <cell r="L1441" t="str">
            <v>AMER</v>
          </cell>
          <cell r="M1441">
            <v>37240</v>
          </cell>
          <cell r="N1441" t="str">
            <v>Completed</v>
          </cell>
          <cell r="O1441" t="str">
            <v>VC - Series D / Fourth round</v>
          </cell>
          <cell r="P1441">
            <v>1.1000000000000001</v>
          </cell>
        </row>
        <row r="1442">
          <cell r="A1442" t="str">
            <v>VC</v>
          </cell>
          <cell r="B1442">
            <v>523</v>
          </cell>
          <cell r="C1442">
            <v>0</v>
          </cell>
          <cell r="D1442">
            <v>701</v>
          </cell>
          <cell r="E1442" t="str">
            <v>SHEC Labs - Solar Hydrogen Energy Corporation</v>
          </cell>
          <cell r="F1442" t="str">
            <v>New energy</v>
          </cell>
          <cell r="G1442" t="str">
            <v>Hydrogen</v>
          </cell>
          <cell r="H1442" t="str">
            <v>Saskatchewan</v>
          </cell>
          <cell r="I1442" t="str">
            <v>Canada</v>
          </cell>
          <cell r="J1442" t="str">
            <v>CAN</v>
          </cell>
          <cell r="K1442" t="str">
            <v>North America &amp; Carribean</v>
          </cell>
          <cell r="L1442" t="str">
            <v>AMER</v>
          </cell>
          <cell r="M1442">
            <v>37862</v>
          </cell>
          <cell r="N1442" t="str">
            <v>Completed</v>
          </cell>
          <cell r="O1442" t="str">
            <v>VC - Further / Pre-IPO round</v>
          </cell>
          <cell r="P1442">
            <v>0.17</v>
          </cell>
        </row>
        <row r="1443">
          <cell r="A1443" t="str">
            <v>VC</v>
          </cell>
          <cell r="B1443">
            <v>525</v>
          </cell>
          <cell r="C1443">
            <v>2</v>
          </cell>
          <cell r="D1443">
            <v>6531</v>
          </cell>
          <cell r="E1443" t="str">
            <v>Amp Resources</v>
          </cell>
          <cell r="F1443" t="str">
            <v>New energy</v>
          </cell>
          <cell r="G1443" t="str">
            <v>Geothermal</v>
          </cell>
          <cell r="H1443" t="str">
            <v>Utah</v>
          </cell>
          <cell r="I1443" t="str">
            <v>United States</v>
          </cell>
          <cell r="J1443" t="str">
            <v>USA</v>
          </cell>
          <cell r="K1443" t="str">
            <v>North America &amp; Carribean</v>
          </cell>
          <cell r="L1443" t="str">
            <v>AMER</v>
          </cell>
          <cell r="M1443">
            <v>38473.693749999999</v>
          </cell>
          <cell r="N1443" t="str">
            <v>Completed</v>
          </cell>
          <cell r="O1443" t="str">
            <v>PE - Asset/capacity investment</v>
          </cell>
          <cell r="P1443">
            <v>45</v>
          </cell>
        </row>
        <row r="1444">
          <cell r="A1444" t="str">
            <v>VC</v>
          </cell>
          <cell r="B1444">
            <v>527</v>
          </cell>
          <cell r="C1444">
            <v>2</v>
          </cell>
          <cell r="D1444">
            <v>9283</v>
          </cell>
          <cell r="E1444" t="str">
            <v>Verdiem</v>
          </cell>
          <cell r="F1444" t="str">
            <v>New energy</v>
          </cell>
          <cell r="G1444" t="str">
            <v>Efficiency: Demand Side</v>
          </cell>
          <cell r="H1444" t="str">
            <v>Washington State</v>
          </cell>
          <cell r="I1444" t="str">
            <v>United States</v>
          </cell>
          <cell r="J1444" t="str">
            <v>USA</v>
          </cell>
          <cell r="K1444" t="str">
            <v>North America &amp; Carribean</v>
          </cell>
          <cell r="L1444" t="str">
            <v>AMER</v>
          </cell>
          <cell r="M1444">
            <v>37904.638194444444</v>
          </cell>
          <cell r="N1444" t="str">
            <v>Completed</v>
          </cell>
          <cell r="O1444" t="str">
            <v>VC - Series A / First round</v>
          </cell>
          <cell r="P1444">
            <v>1.2</v>
          </cell>
        </row>
        <row r="1445">
          <cell r="A1445" t="str">
            <v>VC</v>
          </cell>
          <cell r="B1445">
            <v>528</v>
          </cell>
          <cell r="C1445">
            <v>3</v>
          </cell>
          <cell r="D1445">
            <v>9283</v>
          </cell>
          <cell r="E1445" t="str">
            <v>Verdiem</v>
          </cell>
          <cell r="F1445" t="str">
            <v>New energy</v>
          </cell>
          <cell r="G1445" t="str">
            <v>Efficiency: Demand Side</v>
          </cell>
          <cell r="H1445" t="str">
            <v>Washington State</v>
          </cell>
          <cell r="I1445" t="str">
            <v>United States</v>
          </cell>
          <cell r="J1445" t="str">
            <v>USA</v>
          </cell>
          <cell r="K1445" t="str">
            <v>North America &amp; Carribean</v>
          </cell>
          <cell r="L1445" t="str">
            <v>AMER</v>
          </cell>
          <cell r="M1445">
            <v>38586.644444444442</v>
          </cell>
          <cell r="N1445" t="str">
            <v>Completed</v>
          </cell>
          <cell r="O1445" t="str">
            <v>VC - Series B / Second round</v>
          </cell>
          <cell r="P1445">
            <v>2</v>
          </cell>
        </row>
        <row r="1446">
          <cell r="A1446" t="str">
            <v>VC</v>
          </cell>
          <cell r="B1446">
            <v>529</v>
          </cell>
          <cell r="C1446">
            <v>2</v>
          </cell>
          <cell r="D1446">
            <v>3930</v>
          </cell>
          <cell r="E1446" t="str">
            <v>EcoSecurities Group Plc</v>
          </cell>
          <cell r="F1446" t="str">
            <v>New energy</v>
          </cell>
          <cell r="G1446" t="str">
            <v>Carbon Markets</v>
          </cell>
          <cell r="I1446" t="str">
            <v>Ireland</v>
          </cell>
          <cell r="J1446" t="str">
            <v>IRL</v>
          </cell>
          <cell r="K1446" t="str">
            <v>EU Europe</v>
          </cell>
          <cell r="L1446" t="str">
            <v>EMEA</v>
          </cell>
          <cell r="M1446">
            <v>38586.68472222222</v>
          </cell>
          <cell r="N1446" t="str">
            <v>Completed</v>
          </cell>
          <cell r="O1446" t="str">
            <v>VC - Further / Pre-IPO round</v>
          </cell>
          <cell r="P1446">
            <v>4.9000000000000004</v>
          </cell>
        </row>
        <row r="1447">
          <cell r="A1447" t="str">
            <v>VC</v>
          </cell>
          <cell r="B1447">
            <v>534</v>
          </cell>
          <cell r="C1447">
            <v>2</v>
          </cell>
          <cell r="D1447">
            <v>8933</v>
          </cell>
          <cell r="E1447" t="str">
            <v>St Andrews Fuel Cells</v>
          </cell>
          <cell r="F1447" t="str">
            <v>New energy</v>
          </cell>
          <cell r="G1447" t="str">
            <v>Fuel Cells</v>
          </cell>
          <cell r="I1447" t="str">
            <v>United Kingdom</v>
          </cell>
          <cell r="J1447" t="str">
            <v>GBR</v>
          </cell>
          <cell r="K1447" t="str">
            <v>EU Europe</v>
          </cell>
          <cell r="L1447" t="str">
            <v>EMEA</v>
          </cell>
          <cell r="M1447">
            <v>38246.595833333333</v>
          </cell>
          <cell r="N1447" t="str">
            <v>Completed</v>
          </cell>
          <cell r="O1447" t="str">
            <v>VC - Seed / angel</v>
          </cell>
          <cell r="P1447">
            <v>0.56000000000000005</v>
          </cell>
        </row>
        <row r="1448">
          <cell r="A1448" t="str">
            <v>VC</v>
          </cell>
          <cell r="B1448">
            <v>535</v>
          </cell>
          <cell r="C1448">
            <v>1</v>
          </cell>
          <cell r="D1448">
            <v>2161</v>
          </cell>
          <cell r="E1448" t="str">
            <v>Whitfield Solar Ltd</v>
          </cell>
          <cell r="F1448" t="str">
            <v>New energy</v>
          </cell>
          <cell r="G1448" t="str">
            <v>Solar</v>
          </cell>
          <cell r="I1448" t="str">
            <v>United Kingdom</v>
          </cell>
          <cell r="J1448" t="str">
            <v>GBR</v>
          </cell>
          <cell r="K1448" t="str">
            <v>EU Europe</v>
          </cell>
          <cell r="L1448" t="str">
            <v>EMEA</v>
          </cell>
          <cell r="M1448">
            <v>38140.611111111109</v>
          </cell>
          <cell r="N1448" t="str">
            <v>Completed</v>
          </cell>
          <cell r="O1448" t="str">
            <v>VC - Series A / First round</v>
          </cell>
        </row>
        <row r="1449">
          <cell r="A1449" t="str">
            <v>VC</v>
          </cell>
          <cell r="B1449">
            <v>536</v>
          </cell>
          <cell r="C1449">
            <v>3</v>
          </cell>
          <cell r="D1449">
            <v>1089</v>
          </cell>
          <cell r="E1449" t="str">
            <v>Lynntech Inc</v>
          </cell>
          <cell r="F1449" t="str">
            <v>New energy</v>
          </cell>
          <cell r="G1449" t="str">
            <v>Fuel Cells</v>
          </cell>
          <cell r="H1449" t="str">
            <v>Texas</v>
          </cell>
          <cell r="I1449" t="str">
            <v>United States</v>
          </cell>
          <cell r="J1449" t="str">
            <v>USA</v>
          </cell>
          <cell r="K1449" t="str">
            <v>North America &amp; Carribean</v>
          </cell>
          <cell r="L1449" t="str">
            <v>AMER</v>
          </cell>
          <cell r="M1449">
            <v>38153.619444444441</v>
          </cell>
          <cell r="N1449" t="str">
            <v>Completed</v>
          </cell>
          <cell r="O1449" t="str">
            <v>VC - Series A / First round</v>
          </cell>
          <cell r="P1449">
            <v>5.5</v>
          </cell>
        </row>
        <row r="1450">
          <cell r="A1450" t="str">
            <v>VC</v>
          </cell>
          <cell r="B1450">
            <v>537</v>
          </cell>
          <cell r="C1450">
            <v>3</v>
          </cell>
          <cell r="D1450">
            <v>8928</v>
          </cell>
          <cell r="E1450" t="str">
            <v>Ilika Technologies Ltd</v>
          </cell>
          <cell r="F1450" t="str">
            <v>New energy</v>
          </cell>
          <cell r="G1450" t="str">
            <v>Fuel Cells</v>
          </cell>
          <cell r="I1450" t="str">
            <v>United Kingdom</v>
          </cell>
          <cell r="J1450" t="str">
            <v>GBR</v>
          </cell>
          <cell r="K1450" t="str">
            <v>EU Europe</v>
          </cell>
          <cell r="L1450" t="str">
            <v>EMEA</v>
          </cell>
          <cell r="M1450">
            <v>38137.629166666666</v>
          </cell>
          <cell r="N1450" t="str">
            <v>Completed</v>
          </cell>
          <cell r="O1450" t="str">
            <v>VC - Seed / angel</v>
          </cell>
        </row>
        <row r="1451">
          <cell r="A1451" t="str">
            <v>VC</v>
          </cell>
          <cell r="B1451">
            <v>538</v>
          </cell>
          <cell r="C1451">
            <v>1</v>
          </cell>
          <cell r="D1451">
            <v>1342</v>
          </cell>
          <cell r="E1451" t="str">
            <v>MesoFuel Inc</v>
          </cell>
          <cell r="F1451" t="str">
            <v>New energy</v>
          </cell>
          <cell r="G1451" t="str">
            <v>Hydrogen</v>
          </cell>
          <cell r="H1451" t="str">
            <v>New Mexico</v>
          </cell>
          <cell r="I1451" t="str">
            <v>United States</v>
          </cell>
          <cell r="J1451" t="str">
            <v>USA</v>
          </cell>
          <cell r="K1451" t="str">
            <v>North America &amp; Carribean</v>
          </cell>
          <cell r="L1451" t="str">
            <v>AMER</v>
          </cell>
          <cell r="M1451">
            <v>38019.665972222225</v>
          </cell>
          <cell r="N1451" t="str">
            <v>Completed</v>
          </cell>
          <cell r="O1451" t="str">
            <v>VC - Tech or early spin-off</v>
          </cell>
        </row>
        <row r="1452">
          <cell r="A1452" t="str">
            <v>VC</v>
          </cell>
          <cell r="B1452">
            <v>539</v>
          </cell>
          <cell r="C1452">
            <v>1</v>
          </cell>
          <cell r="D1452">
            <v>41</v>
          </cell>
          <cell r="E1452" t="str">
            <v>CMR Fuel Cells Ltd</v>
          </cell>
          <cell r="F1452" t="str">
            <v>New energy</v>
          </cell>
          <cell r="G1452" t="str">
            <v>Fuel Cells</v>
          </cell>
          <cell r="I1452" t="str">
            <v>United Kingdom</v>
          </cell>
          <cell r="J1452" t="str">
            <v>GBR</v>
          </cell>
          <cell r="K1452" t="str">
            <v>EU Europe</v>
          </cell>
          <cell r="L1452" t="str">
            <v>EMEA</v>
          </cell>
          <cell r="M1452">
            <v>37896.708333333336</v>
          </cell>
          <cell r="N1452" t="str">
            <v>Completed</v>
          </cell>
          <cell r="O1452" t="str">
            <v>VC - Seed / angel</v>
          </cell>
        </row>
        <row r="1453">
          <cell r="A1453" t="str">
            <v>VC</v>
          </cell>
          <cell r="B1453">
            <v>540</v>
          </cell>
          <cell r="C1453">
            <v>4</v>
          </cell>
          <cell r="D1453">
            <v>876</v>
          </cell>
          <cell r="E1453" t="str">
            <v>ReliOn Inc (formerly Avista Labs)</v>
          </cell>
          <cell r="F1453" t="str">
            <v>New energy</v>
          </cell>
          <cell r="G1453" t="str">
            <v>Fuel Cells</v>
          </cell>
          <cell r="H1453" t="str">
            <v>Washington State</v>
          </cell>
          <cell r="I1453" t="str">
            <v>United States</v>
          </cell>
          <cell r="J1453" t="str">
            <v>USA</v>
          </cell>
          <cell r="K1453" t="str">
            <v>North America &amp; Carribean</v>
          </cell>
          <cell r="L1453" t="str">
            <v>AMER</v>
          </cell>
          <cell r="M1453">
            <v>37823.72152777778</v>
          </cell>
          <cell r="N1453" t="str">
            <v>Completed</v>
          </cell>
          <cell r="O1453" t="str">
            <v>VC - Series A / First round</v>
          </cell>
          <cell r="P1453">
            <v>7.5</v>
          </cell>
        </row>
        <row r="1454">
          <cell r="A1454" t="str">
            <v>VC</v>
          </cell>
          <cell r="B1454">
            <v>541</v>
          </cell>
          <cell r="C1454">
            <v>1</v>
          </cell>
          <cell r="D1454">
            <v>1284</v>
          </cell>
          <cell r="E1454" t="str">
            <v>Nanomaterials Discovery Corporation (NDC)</v>
          </cell>
          <cell r="F1454" t="str">
            <v>New energy</v>
          </cell>
          <cell r="G1454" t="str">
            <v>Fuel Cells</v>
          </cell>
          <cell r="H1454" t="str">
            <v>Wyoming</v>
          </cell>
          <cell r="I1454" t="str">
            <v>United States</v>
          </cell>
          <cell r="J1454" t="str">
            <v>USA</v>
          </cell>
          <cell r="K1454" t="str">
            <v>North America &amp; Carribean</v>
          </cell>
          <cell r="L1454" t="str">
            <v>AMER</v>
          </cell>
          <cell r="M1454">
            <v>37781.731944444444</v>
          </cell>
          <cell r="N1454" t="str">
            <v>Completed</v>
          </cell>
          <cell r="O1454" t="str">
            <v>VC - Tech or early spin-off</v>
          </cell>
        </row>
        <row r="1455">
          <cell r="A1455" t="str">
            <v>VC</v>
          </cell>
          <cell r="B1455">
            <v>542</v>
          </cell>
          <cell r="C1455">
            <v>3</v>
          </cell>
          <cell r="D1455">
            <v>1603</v>
          </cell>
          <cell r="E1455" t="str">
            <v>Firefly Energy Inc</v>
          </cell>
          <cell r="F1455" t="str">
            <v>New energy</v>
          </cell>
          <cell r="G1455" t="str">
            <v>Power Storage</v>
          </cell>
          <cell r="H1455" t="str">
            <v>Illinois</v>
          </cell>
          <cell r="I1455" t="str">
            <v>United States</v>
          </cell>
          <cell r="J1455" t="str">
            <v>USA</v>
          </cell>
          <cell r="K1455" t="str">
            <v>North America &amp; Carribean</v>
          </cell>
          <cell r="L1455" t="str">
            <v>AMER</v>
          </cell>
          <cell r="M1455">
            <v>37742.75</v>
          </cell>
          <cell r="N1455" t="str">
            <v>Completed</v>
          </cell>
          <cell r="O1455" t="str">
            <v>VC - Tech or early spin-off</v>
          </cell>
        </row>
        <row r="1456">
          <cell r="A1456" t="str">
            <v>VC</v>
          </cell>
          <cell r="B1456">
            <v>543</v>
          </cell>
          <cell r="C1456">
            <v>1</v>
          </cell>
          <cell r="D1456">
            <v>8184</v>
          </cell>
          <cell r="E1456" t="str">
            <v>Nanotecture Ltd</v>
          </cell>
          <cell r="F1456" t="str">
            <v>New energy</v>
          </cell>
          <cell r="G1456" t="str">
            <v>Power Storage</v>
          </cell>
          <cell r="I1456" t="str">
            <v>United Kingdom</v>
          </cell>
          <cell r="J1456" t="str">
            <v>GBR</v>
          </cell>
          <cell r="K1456" t="str">
            <v>EU Europe</v>
          </cell>
          <cell r="L1456" t="str">
            <v>EMEA</v>
          </cell>
          <cell r="M1456">
            <v>38079.676388888889</v>
          </cell>
          <cell r="N1456" t="str">
            <v>Completed</v>
          </cell>
          <cell r="O1456" t="str">
            <v>VC - Series B / Second round</v>
          </cell>
          <cell r="P1456">
            <v>2.9</v>
          </cell>
        </row>
        <row r="1457">
          <cell r="A1457" t="str">
            <v>VC</v>
          </cell>
          <cell r="B1457">
            <v>544</v>
          </cell>
          <cell r="C1457">
            <v>2</v>
          </cell>
          <cell r="D1457">
            <v>8184</v>
          </cell>
          <cell r="E1457" t="str">
            <v>Nanotecture Ltd</v>
          </cell>
          <cell r="F1457" t="str">
            <v>New energy</v>
          </cell>
          <cell r="G1457" t="str">
            <v>Power Storage</v>
          </cell>
          <cell r="I1457" t="str">
            <v>United Kingdom</v>
          </cell>
          <cell r="J1457" t="str">
            <v>GBR</v>
          </cell>
          <cell r="K1457" t="str">
            <v>EU Europe</v>
          </cell>
          <cell r="L1457" t="str">
            <v>EMEA</v>
          </cell>
          <cell r="M1457">
            <v>37664.447222222225</v>
          </cell>
          <cell r="N1457" t="str">
            <v>Completed</v>
          </cell>
          <cell r="O1457" t="str">
            <v>VC - Seed / angel</v>
          </cell>
          <cell r="P1457">
            <v>0.95</v>
          </cell>
        </row>
        <row r="1458">
          <cell r="A1458" t="str">
            <v>VC</v>
          </cell>
          <cell r="B1458">
            <v>545</v>
          </cell>
          <cell r="C1458">
            <v>2</v>
          </cell>
          <cell r="D1458">
            <v>634</v>
          </cell>
          <cell r="E1458" t="str">
            <v>Franklin Fuel Cells Inc (FFC)</v>
          </cell>
          <cell r="F1458" t="str">
            <v>New energy</v>
          </cell>
          <cell r="G1458" t="str">
            <v>Fuel Cells</v>
          </cell>
          <cell r="H1458" t="str">
            <v>Pennsylvania</v>
          </cell>
          <cell r="I1458" t="str">
            <v>United States</v>
          </cell>
          <cell r="J1458" t="str">
            <v>USA</v>
          </cell>
          <cell r="K1458" t="str">
            <v>North America &amp; Carribean</v>
          </cell>
          <cell r="L1458" t="str">
            <v>AMER</v>
          </cell>
          <cell r="M1458">
            <v>37468</v>
          </cell>
          <cell r="N1458" t="str">
            <v>Completed</v>
          </cell>
          <cell r="O1458" t="str">
            <v>VC - Seed / angel</v>
          </cell>
          <cell r="P1458">
            <v>3</v>
          </cell>
        </row>
        <row r="1459">
          <cell r="A1459" t="str">
            <v>VC</v>
          </cell>
          <cell r="B1459">
            <v>546</v>
          </cell>
          <cell r="C1459">
            <v>5</v>
          </cell>
          <cell r="D1459">
            <v>1657</v>
          </cell>
          <cell r="E1459" t="str">
            <v>EnOcean GmbH</v>
          </cell>
          <cell r="F1459" t="str">
            <v>New energy</v>
          </cell>
          <cell r="G1459" t="str">
            <v>Efficiency: Demand Side</v>
          </cell>
          <cell r="H1459" t="str">
            <v>Bavaria</v>
          </cell>
          <cell r="I1459" t="str">
            <v>Germany</v>
          </cell>
          <cell r="J1459" t="str">
            <v>DEU</v>
          </cell>
          <cell r="K1459" t="str">
            <v>EU Europe</v>
          </cell>
          <cell r="L1459" t="str">
            <v>EMEA</v>
          </cell>
          <cell r="M1459">
            <v>37302.526388888888</v>
          </cell>
          <cell r="N1459" t="str">
            <v>Completed</v>
          </cell>
          <cell r="O1459" t="str">
            <v>VC - Series A / First round</v>
          </cell>
          <cell r="P1459">
            <v>4.3499999999999996</v>
          </cell>
        </row>
        <row r="1460">
          <cell r="A1460" t="str">
            <v>VC</v>
          </cell>
          <cell r="B1460">
            <v>547</v>
          </cell>
          <cell r="C1460">
            <v>1</v>
          </cell>
          <cell r="D1460">
            <v>3380</v>
          </cell>
          <cell r="E1460" t="str">
            <v>Shanghai JTU PV Technology Co Ltd</v>
          </cell>
          <cell r="F1460" t="str">
            <v>New energy</v>
          </cell>
          <cell r="G1460" t="str">
            <v>Solar</v>
          </cell>
          <cell r="H1460" t="str">
            <v>Shanghai Municipality</v>
          </cell>
          <cell r="I1460" t="str">
            <v>China</v>
          </cell>
          <cell r="J1460" t="str">
            <v>CHN</v>
          </cell>
          <cell r="K1460" t="str">
            <v>Asia</v>
          </cell>
          <cell r="L1460" t="str">
            <v>ASOC</v>
          </cell>
          <cell r="M1460">
            <v>37410.841666666667</v>
          </cell>
          <cell r="N1460" t="str">
            <v>Completed</v>
          </cell>
          <cell r="O1460" t="str">
            <v>VC - Seed / angel</v>
          </cell>
        </row>
        <row r="1461">
          <cell r="A1461" t="str">
            <v>VC</v>
          </cell>
          <cell r="B1461">
            <v>548</v>
          </cell>
          <cell r="C1461">
            <v>2</v>
          </cell>
          <cell r="D1461">
            <v>540</v>
          </cell>
          <cell r="E1461" t="str">
            <v>P21 GmbH</v>
          </cell>
          <cell r="F1461" t="str">
            <v>New energy</v>
          </cell>
          <cell r="G1461" t="str">
            <v>Fuel Cells</v>
          </cell>
          <cell r="H1461" t="str">
            <v>Bavaria</v>
          </cell>
          <cell r="I1461" t="str">
            <v>Germany</v>
          </cell>
          <cell r="J1461" t="str">
            <v>DEU</v>
          </cell>
          <cell r="K1461" t="str">
            <v>EU Europe</v>
          </cell>
          <cell r="L1461" t="str">
            <v>EMEA</v>
          </cell>
          <cell r="M1461">
            <v>37245.706250000003</v>
          </cell>
          <cell r="N1461" t="str">
            <v>Completed</v>
          </cell>
          <cell r="O1461" t="str">
            <v>VC - Seed / angel</v>
          </cell>
          <cell r="P1461">
            <v>1.3</v>
          </cell>
        </row>
        <row r="1462">
          <cell r="A1462" t="str">
            <v>VC</v>
          </cell>
          <cell r="B1462">
            <v>549</v>
          </cell>
          <cell r="C1462">
            <v>1</v>
          </cell>
          <cell r="D1462">
            <v>1134</v>
          </cell>
          <cell r="E1462" t="str">
            <v>Ceres Power Holdings Plc</v>
          </cell>
          <cell r="F1462" t="str">
            <v>New energy</v>
          </cell>
          <cell r="G1462" t="str">
            <v>Fuel Cells</v>
          </cell>
          <cell r="H1462" t="str">
            <v>Greater London</v>
          </cell>
          <cell r="I1462" t="str">
            <v>United Kingdom</v>
          </cell>
          <cell r="J1462" t="str">
            <v>GBR</v>
          </cell>
          <cell r="K1462" t="str">
            <v>EU Europe</v>
          </cell>
          <cell r="L1462" t="str">
            <v>EMEA</v>
          </cell>
          <cell r="M1462">
            <v>37043.748611111114</v>
          </cell>
          <cell r="N1462" t="str">
            <v>Completed</v>
          </cell>
          <cell r="O1462" t="str">
            <v>VC - Seed / angel</v>
          </cell>
        </row>
        <row r="1463">
          <cell r="A1463" t="str">
            <v>VC</v>
          </cell>
          <cell r="B1463">
            <v>550</v>
          </cell>
          <cell r="C1463">
            <v>4</v>
          </cell>
          <cell r="D1463">
            <v>9478</v>
          </cell>
          <cell r="E1463" t="str">
            <v>Revolt Technology AS</v>
          </cell>
          <cell r="F1463" t="str">
            <v>New energy</v>
          </cell>
          <cell r="G1463" t="str">
            <v>Power Storage</v>
          </cell>
          <cell r="I1463" t="str">
            <v>Switzerland</v>
          </cell>
          <cell r="J1463" t="str">
            <v>CHE</v>
          </cell>
          <cell r="K1463" t="str">
            <v>Non-EU Europe</v>
          </cell>
          <cell r="L1463" t="str">
            <v>EMEA</v>
          </cell>
          <cell r="M1463">
            <v>38531</v>
          </cell>
          <cell r="N1463" t="str">
            <v>Completed</v>
          </cell>
          <cell r="O1463" t="str">
            <v>VC - Series A / First round</v>
          </cell>
          <cell r="P1463">
            <v>8.5</v>
          </cell>
        </row>
        <row r="1464">
          <cell r="A1464" t="str">
            <v>VC</v>
          </cell>
          <cell r="B1464">
            <v>551</v>
          </cell>
          <cell r="C1464">
            <v>3</v>
          </cell>
          <cell r="D1464">
            <v>9482</v>
          </cell>
          <cell r="E1464" t="str">
            <v>Geothermal International Ltd</v>
          </cell>
          <cell r="F1464" t="str">
            <v>New energy</v>
          </cell>
          <cell r="G1464" t="str">
            <v>Geothermal</v>
          </cell>
          <cell r="I1464" t="str">
            <v>United Kingdom</v>
          </cell>
          <cell r="J1464" t="str">
            <v>GBR</v>
          </cell>
          <cell r="K1464" t="str">
            <v>EU Europe</v>
          </cell>
          <cell r="L1464" t="str">
            <v>EMEA</v>
          </cell>
          <cell r="M1464">
            <v>38588.540972222225</v>
          </cell>
          <cell r="N1464" t="str">
            <v>Completed</v>
          </cell>
          <cell r="O1464" t="str">
            <v>VC - Series A / First round</v>
          </cell>
          <cell r="P1464">
            <v>5.5</v>
          </cell>
        </row>
        <row r="1465">
          <cell r="A1465" t="str">
            <v>VC</v>
          </cell>
          <cell r="B1465">
            <v>552</v>
          </cell>
          <cell r="C1465">
            <v>3</v>
          </cell>
          <cell r="D1465">
            <v>2153</v>
          </cell>
          <cell r="E1465" t="str">
            <v>HelioNova S.L.</v>
          </cell>
          <cell r="F1465" t="str">
            <v>New energy</v>
          </cell>
          <cell r="G1465" t="str">
            <v>Solar</v>
          </cell>
          <cell r="I1465" t="str">
            <v>Spain</v>
          </cell>
          <cell r="J1465" t="str">
            <v>ESP</v>
          </cell>
          <cell r="K1465" t="str">
            <v>EU Europe</v>
          </cell>
          <cell r="L1465" t="str">
            <v>EMEA</v>
          </cell>
          <cell r="M1465">
            <v>36615</v>
          </cell>
          <cell r="N1465" t="str">
            <v>Completed</v>
          </cell>
          <cell r="O1465" t="str">
            <v>VC - Seed / angel</v>
          </cell>
          <cell r="P1465">
            <v>0</v>
          </cell>
          <cell r="Q1465">
            <v>0</v>
          </cell>
        </row>
        <row r="1466">
          <cell r="A1466" t="str">
            <v>VC</v>
          </cell>
          <cell r="B1466">
            <v>553</v>
          </cell>
          <cell r="C1466">
            <v>1</v>
          </cell>
          <cell r="D1466">
            <v>329</v>
          </cell>
          <cell r="E1466" t="str">
            <v>PolyFuel Inc</v>
          </cell>
          <cell r="F1466" t="str">
            <v>New energy</v>
          </cell>
          <cell r="G1466" t="str">
            <v>Fuel Cells</v>
          </cell>
          <cell r="H1466" t="str">
            <v>California</v>
          </cell>
          <cell r="I1466" t="str">
            <v>United States</v>
          </cell>
          <cell r="J1466" t="str">
            <v>USA</v>
          </cell>
          <cell r="K1466" t="str">
            <v>North America &amp; Carribean</v>
          </cell>
          <cell r="L1466" t="str">
            <v>AMER</v>
          </cell>
          <cell r="M1466">
            <v>36433</v>
          </cell>
          <cell r="N1466" t="str">
            <v>Completed</v>
          </cell>
          <cell r="O1466" t="str">
            <v>VC - Seed / angel</v>
          </cell>
        </row>
        <row r="1467">
          <cell r="A1467" t="str">
            <v>VC</v>
          </cell>
          <cell r="B1467">
            <v>554</v>
          </cell>
          <cell r="C1467">
            <v>1</v>
          </cell>
          <cell r="D1467">
            <v>2162</v>
          </cell>
          <cell r="E1467" t="str">
            <v>Sulfurcell Solartechnik GmbH</v>
          </cell>
          <cell r="F1467" t="str">
            <v>New energy</v>
          </cell>
          <cell r="G1467" t="str">
            <v>Solar</v>
          </cell>
          <cell r="H1467" t="str">
            <v>Berlin</v>
          </cell>
          <cell r="I1467" t="str">
            <v>Germany</v>
          </cell>
          <cell r="J1467" t="str">
            <v>DEU</v>
          </cell>
          <cell r="K1467" t="str">
            <v>EU Europe</v>
          </cell>
          <cell r="L1467" t="str">
            <v>EMEA</v>
          </cell>
          <cell r="M1467">
            <v>37043.843055555553</v>
          </cell>
          <cell r="N1467" t="str">
            <v>Completed</v>
          </cell>
          <cell r="O1467" t="str">
            <v>VC - Tech or early spin-off</v>
          </cell>
        </row>
        <row r="1468">
          <cell r="A1468" t="str">
            <v>VC</v>
          </cell>
          <cell r="B1468">
            <v>555</v>
          </cell>
          <cell r="C1468">
            <v>2</v>
          </cell>
          <cell r="D1468">
            <v>1795</v>
          </cell>
          <cell r="E1468" t="str">
            <v>Tianjin Jinneng Solar Cell Co Ltd</v>
          </cell>
          <cell r="F1468" t="str">
            <v>New energy</v>
          </cell>
          <cell r="G1468" t="str">
            <v>Solar</v>
          </cell>
          <cell r="H1468" t="str">
            <v>Tianjin  Municipality</v>
          </cell>
          <cell r="I1468" t="str">
            <v>China</v>
          </cell>
          <cell r="J1468" t="str">
            <v>CHN</v>
          </cell>
          <cell r="K1468" t="str">
            <v>Asia</v>
          </cell>
          <cell r="L1468" t="str">
            <v>ASOC</v>
          </cell>
          <cell r="M1468">
            <v>36312.84375</v>
          </cell>
          <cell r="N1468" t="str">
            <v>Completed</v>
          </cell>
          <cell r="O1468" t="str">
            <v>VC - Seed / angel</v>
          </cell>
          <cell r="P1468">
            <v>0</v>
          </cell>
          <cell r="Q1468">
            <v>0</v>
          </cell>
        </row>
        <row r="1469">
          <cell r="A1469" t="str">
            <v>VC</v>
          </cell>
          <cell r="B1469">
            <v>564</v>
          </cell>
          <cell r="C1469">
            <v>2</v>
          </cell>
          <cell r="D1469">
            <v>1169</v>
          </cell>
          <cell r="E1469" t="str">
            <v>Rolls-Royce Fuel Cell Systems Ltd</v>
          </cell>
          <cell r="F1469" t="str">
            <v>New energy</v>
          </cell>
          <cell r="G1469" t="str">
            <v>Fuel Cells</v>
          </cell>
          <cell r="I1469" t="str">
            <v>United Kingdom</v>
          </cell>
          <cell r="J1469" t="str">
            <v>GBR</v>
          </cell>
          <cell r="K1469" t="str">
            <v>EU Europe</v>
          </cell>
          <cell r="L1469" t="str">
            <v>EMEA</v>
          </cell>
          <cell r="M1469">
            <v>38393.692361111112</v>
          </cell>
          <cell r="N1469" t="str">
            <v>Completed</v>
          </cell>
          <cell r="O1469" t="str">
            <v>PE - Buy-out / corp spinoff</v>
          </cell>
          <cell r="P1469">
            <v>100</v>
          </cell>
        </row>
        <row r="1470">
          <cell r="A1470" t="str">
            <v>VC</v>
          </cell>
          <cell r="B1470">
            <v>567</v>
          </cell>
          <cell r="C1470">
            <v>8</v>
          </cell>
          <cell r="D1470">
            <v>6965</v>
          </cell>
          <cell r="E1470" t="str">
            <v>NxtPhase T&amp;D Corporation</v>
          </cell>
          <cell r="F1470" t="str">
            <v>New energy</v>
          </cell>
          <cell r="G1470" t="str">
            <v>Smart Distribution</v>
          </cell>
          <cell r="H1470" t="str">
            <v>British Columbia</v>
          </cell>
          <cell r="I1470" t="str">
            <v>Canada</v>
          </cell>
          <cell r="J1470" t="str">
            <v>CAN</v>
          </cell>
          <cell r="K1470" t="str">
            <v>North America &amp; Carribean</v>
          </cell>
          <cell r="L1470" t="str">
            <v>AMER</v>
          </cell>
          <cell r="M1470">
            <v>37046.676388888889</v>
          </cell>
          <cell r="N1470" t="str">
            <v>Completed</v>
          </cell>
          <cell r="O1470" t="str">
            <v>VC - Series D / Fourth round</v>
          </cell>
          <cell r="P1470">
            <v>25</v>
          </cell>
          <cell r="Q1470">
            <v>0</v>
          </cell>
        </row>
        <row r="1471">
          <cell r="A1471" t="str">
            <v>VC</v>
          </cell>
          <cell r="B1471">
            <v>569</v>
          </cell>
          <cell r="C1471">
            <v>3</v>
          </cell>
          <cell r="D1471">
            <v>9749</v>
          </cell>
          <cell r="E1471" t="str">
            <v>Cyrium Technologies Inc</v>
          </cell>
          <cell r="F1471" t="str">
            <v>New energy</v>
          </cell>
          <cell r="G1471" t="str">
            <v>Solar</v>
          </cell>
          <cell r="H1471" t="str">
            <v>Ontario</v>
          </cell>
          <cell r="I1471" t="str">
            <v>Canada</v>
          </cell>
          <cell r="J1471" t="str">
            <v>CAN</v>
          </cell>
          <cell r="K1471" t="str">
            <v>North America &amp; Carribean</v>
          </cell>
          <cell r="L1471" t="str">
            <v>AMER</v>
          </cell>
          <cell r="M1471">
            <v>38699.461805555555</v>
          </cell>
          <cell r="N1471" t="str">
            <v>Completed</v>
          </cell>
          <cell r="O1471" t="str">
            <v>VC - Series A / First round</v>
          </cell>
          <cell r="P1471">
            <v>2.6</v>
          </cell>
          <cell r="Q1471">
            <v>0</v>
          </cell>
        </row>
        <row r="1472">
          <cell r="A1472" t="str">
            <v>VC</v>
          </cell>
          <cell r="B1472">
            <v>570</v>
          </cell>
          <cell r="C1472">
            <v>1</v>
          </cell>
          <cell r="D1472">
            <v>9750</v>
          </cell>
          <cell r="E1472" t="str">
            <v>SiM Composites</v>
          </cell>
          <cell r="F1472" t="str">
            <v>New energy</v>
          </cell>
          <cell r="G1472" t="str">
            <v>Fuel Cells</v>
          </cell>
          <cell r="H1472" t="str">
            <v>Quebec</v>
          </cell>
          <cell r="I1472" t="str">
            <v>Canada</v>
          </cell>
          <cell r="J1472" t="str">
            <v>CAN</v>
          </cell>
          <cell r="K1472" t="str">
            <v>North America &amp; Carribean</v>
          </cell>
          <cell r="L1472" t="str">
            <v>AMER</v>
          </cell>
          <cell r="M1472">
            <v>39234.472222222219</v>
          </cell>
          <cell r="N1472" t="str">
            <v>Completed</v>
          </cell>
          <cell r="O1472" t="str">
            <v>VC - Series B / Second round</v>
          </cell>
          <cell r="P1472">
            <v>1</v>
          </cell>
          <cell r="Q1472">
            <v>0</v>
          </cell>
        </row>
        <row r="1473">
          <cell r="A1473" t="str">
            <v>VC</v>
          </cell>
          <cell r="B1473">
            <v>571</v>
          </cell>
          <cell r="C1473">
            <v>1</v>
          </cell>
          <cell r="D1473">
            <v>7781</v>
          </cell>
          <cell r="E1473" t="str">
            <v>Ardica Technologies</v>
          </cell>
          <cell r="F1473" t="str">
            <v>New energy</v>
          </cell>
          <cell r="G1473" t="str">
            <v>Fuel Cells</v>
          </cell>
          <cell r="H1473" t="str">
            <v>California</v>
          </cell>
          <cell r="I1473" t="str">
            <v>United States</v>
          </cell>
          <cell r="J1473" t="str">
            <v>USA</v>
          </cell>
          <cell r="K1473" t="str">
            <v>North America &amp; Carribean</v>
          </cell>
          <cell r="L1473" t="str">
            <v>AMER</v>
          </cell>
          <cell r="M1473">
            <v>38611.474305555559</v>
          </cell>
          <cell r="N1473" t="str">
            <v>Completed</v>
          </cell>
          <cell r="O1473" t="str">
            <v>VC - Series A / First round</v>
          </cell>
        </row>
        <row r="1474">
          <cell r="A1474" t="str">
            <v>VC</v>
          </cell>
          <cell r="B1474">
            <v>572</v>
          </cell>
          <cell r="C1474">
            <v>5</v>
          </cell>
          <cell r="D1474">
            <v>9825</v>
          </cell>
          <cell r="E1474" t="str">
            <v>SuperProtonic</v>
          </cell>
          <cell r="F1474" t="str">
            <v>New energy</v>
          </cell>
          <cell r="G1474" t="str">
            <v>Fuel Cells</v>
          </cell>
          <cell r="H1474" t="str">
            <v>California</v>
          </cell>
          <cell r="I1474" t="str">
            <v>United States</v>
          </cell>
          <cell r="J1474" t="str">
            <v>USA</v>
          </cell>
          <cell r="K1474" t="str">
            <v>North America &amp; Carribean</v>
          </cell>
          <cell r="L1474" t="str">
            <v>AMER</v>
          </cell>
          <cell r="M1474">
            <v>38611.736111111109</v>
          </cell>
          <cell r="N1474" t="str">
            <v>Completed</v>
          </cell>
          <cell r="O1474" t="str">
            <v>VC - Series A / First round</v>
          </cell>
        </row>
        <row r="1475">
          <cell r="A1475" t="str">
            <v>VC</v>
          </cell>
          <cell r="B1475">
            <v>574</v>
          </cell>
          <cell r="C1475">
            <v>2</v>
          </cell>
          <cell r="D1475">
            <v>9834</v>
          </cell>
          <cell r="E1475" t="str">
            <v>United Devices</v>
          </cell>
          <cell r="F1475" t="str">
            <v>New energy</v>
          </cell>
          <cell r="G1475" t="str">
            <v>Efficiency: Demand Side</v>
          </cell>
          <cell r="H1475" t="str">
            <v>Texas</v>
          </cell>
          <cell r="I1475" t="str">
            <v>United States</v>
          </cell>
          <cell r="J1475" t="str">
            <v>USA</v>
          </cell>
          <cell r="K1475" t="str">
            <v>North America &amp; Carribean</v>
          </cell>
          <cell r="L1475" t="str">
            <v>AMER</v>
          </cell>
          <cell r="M1475">
            <v>36760.747916666667</v>
          </cell>
          <cell r="N1475" t="str">
            <v>Completed</v>
          </cell>
          <cell r="O1475" t="str">
            <v>VC - Series A / First round</v>
          </cell>
          <cell r="P1475">
            <v>13</v>
          </cell>
        </row>
        <row r="1476">
          <cell r="A1476" t="str">
            <v>VC</v>
          </cell>
          <cell r="B1476">
            <v>575</v>
          </cell>
          <cell r="C1476">
            <v>7</v>
          </cell>
          <cell r="D1476">
            <v>9834</v>
          </cell>
          <cell r="E1476" t="str">
            <v>United Devices</v>
          </cell>
          <cell r="F1476" t="str">
            <v>Non-core</v>
          </cell>
          <cell r="G1476" t="str">
            <v>Efficiency: Demand Side</v>
          </cell>
          <cell r="H1476" t="str">
            <v>Texas</v>
          </cell>
          <cell r="I1476" t="str">
            <v>United States</v>
          </cell>
          <cell r="J1476" t="str">
            <v>USA</v>
          </cell>
          <cell r="K1476" t="str">
            <v>North America &amp; Carribean</v>
          </cell>
          <cell r="L1476" t="str">
            <v>AMER</v>
          </cell>
          <cell r="M1476">
            <v>37130.772222222222</v>
          </cell>
          <cell r="N1476" t="str">
            <v>Completed</v>
          </cell>
          <cell r="O1476" t="str">
            <v>VC - Series B / Second round</v>
          </cell>
          <cell r="P1476">
            <v>18.2</v>
          </cell>
        </row>
        <row r="1477">
          <cell r="A1477" t="str">
            <v>VC</v>
          </cell>
          <cell r="B1477">
            <v>576</v>
          </cell>
          <cell r="C1477">
            <v>7</v>
          </cell>
          <cell r="D1477">
            <v>9834</v>
          </cell>
          <cell r="E1477" t="str">
            <v>United Devices</v>
          </cell>
          <cell r="F1477" t="str">
            <v>New energy</v>
          </cell>
          <cell r="G1477" t="str">
            <v>Efficiency: Demand Side</v>
          </cell>
          <cell r="H1477" t="str">
            <v>Texas</v>
          </cell>
          <cell r="I1477" t="str">
            <v>United States</v>
          </cell>
          <cell r="J1477" t="str">
            <v>USA</v>
          </cell>
          <cell r="K1477" t="str">
            <v>North America &amp; Carribean</v>
          </cell>
          <cell r="L1477" t="str">
            <v>AMER</v>
          </cell>
          <cell r="M1477">
            <v>38614.53125</v>
          </cell>
          <cell r="N1477" t="str">
            <v>Completed</v>
          </cell>
          <cell r="O1477" t="str">
            <v>VC - Series C / Third round</v>
          </cell>
          <cell r="P1477">
            <v>15</v>
          </cell>
        </row>
        <row r="1478">
          <cell r="A1478" t="str">
            <v>VC</v>
          </cell>
          <cell r="B1478">
            <v>577</v>
          </cell>
          <cell r="C1478">
            <v>0</v>
          </cell>
          <cell r="D1478">
            <v>2033</v>
          </cell>
          <cell r="E1478" t="str">
            <v>3S Swiss Solar Systems AG</v>
          </cell>
          <cell r="F1478" t="str">
            <v>New energy</v>
          </cell>
          <cell r="G1478" t="str">
            <v>Solar</v>
          </cell>
          <cell r="I1478" t="str">
            <v>Switzerland</v>
          </cell>
          <cell r="J1478" t="str">
            <v>CHE</v>
          </cell>
          <cell r="K1478" t="str">
            <v>Non-EU Europe</v>
          </cell>
          <cell r="L1478" t="str">
            <v>EMEA</v>
          </cell>
          <cell r="M1478">
            <v>38609</v>
          </cell>
          <cell r="N1478" t="str">
            <v>Completed</v>
          </cell>
          <cell r="O1478" t="str">
            <v>VC - Series D / Fourth round</v>
          </cell>
          <cell r="P1478">
            <v>2.2999999999999998</v>
          </cell>
        </row>
        <row r="1479">
          <cell r="A1479" t="str">
            <v>VC</v>
          </cell>
          <cell r="B1479">
            <v>578</v>
          </cell>
          <cell r="C1479">
            <v>2</v>
          </cell>
          <cell r="D1479">
            <v>18888</v>
          </cell>
          <cell r="E1479" t="str">
            <v>Ice Energy Inc</v>
          </cell>
          <cell r="F1479" t="str">
            <v>New energy</v>
          </cell>
          <cell r="G1479" t="str">
            <v>Efficiency: Demand Side</v>
          </cell>
          <cell r="H1479" t="str">
            <v>Colorado</v>
          </cell>
          <cell r="I1479" t="str">
            <v>United States</v>
          </cell>
          <cell r="J1479" t="str">
            <v>USA</v>
          </cell>
          <cell r="K1479" t="str">
            <v>North America &amp; Carribean</v>
          </cell>
          <cell r="L1479" t="str">
            <v>AMER</v>
          </cell>
          <cell r="M1479">
            <v>38470.666666666664</v>
          </cell>
          <cell r="N1479" t="str">
            <v>Completed</v>
          </cell>
          <cell r="O1479" t="str">
            <v>VC - Series A / First round</v>
          </cell>
          <cell r="P1479">
            <v>22</v>
          </cell>
          <cell r="Q1479">
            <v>0</v>
          </cell>
        </row>
        <row r="1480">
          <cell r="A1480" t="str">
            <v>VC</v>
          </cell>
          <cell r="B1480">
            <v>580</v>
          </cell>
          <cell r="C1480">
            <v>2</v>
          </cell>
          <cell r="D1480">
            <v>7167</v>
          </cell>
          <cell r="E1480" t="str">
            <v>Green Spirit Fuels</v>
          </cell>
          <cell r="F1480" t="str">
            <v>New energy</v>
          </cell>
          <cell r="G1480" t="str">
            <v>Biofuels</v>
          </cell>
          <cell r="I1480" t="str">
            <v>United Kingdom</v>
          </cell>
          <cell r="J1480" t="str">
            <v>GBR</v>
          </cell>
          <cell r="K1480" t="str">
            <v>EU Europe</v>
          </cell>
          <cell r="L1480" t="str">
            <v>EMEA</v>
          </cell>
          <cell r="M1480">
            <v>38621.586805555555</v>
          </cell>
          <cell r="N1480" t="str">
            <v>Completed</v>
          </cell>
          <cell r="O1480" t="str">
            <v>PE - Asset/capacity investment</v>
          </cell>
        </row>
        <row r="1481">
          <cell r="A1481" t="str">
            <v>VC</v>
          </cell>
          <cell r="B1481">
            <v>581</v>
          </cell>
          <cell r="C1481">
            <v>1</v>
          </cell>
          <cell r="D1481">
            <v>2614</v>
          </cell>
          <cell r="E1481" t="str">
            <v>Biodiesel Energy Trading Limited</v>
          </cell>
          <cell r="F1481" t="str">
            <v>New energy</v>
          </cell>
          <cell r="G1481" t="str">
            <v>Biofuels</v>
          </cell>
          <cell r="I1481" t="str">
            <v>United Kingdom</v>
          </cell>
          <cell r="J1481" t="str">
            <v>GBR</v>
          </cell>
          <cell r="K1481" t="str">
            <v>EU Europe</v>
          </cell>
          <cell r="L1481" t="str">
            <v>EMEA</v>
          </cell>
          <cell r="M1481">
            <v>38621.645833333336</v>
          </cell>
          <cell r="N1481" t="str">
            <v>Completed</v>
          </cell>
          <cell r="O1481" t="str">
            <v>PE - Asset/capacity investment</v>
          </cell>
          <cell r="P1481">
            <v>8</v>
          </cell>
        </row>
        <row r="1482">
          <cell r="A1482" t="str">
            <v>VC</v>
          </cell>
          <cell r="B1482">
            <v>582</v>
          </cell>
          <cell r="C1482">
            <v>0</v>
          </cell>
          <cell r="D1482">
            <v>9211</v>
          </cell>
          <cell r="E1482" t="str">
            <v>Centrosolar Group AG</v>
          </cell>
          <cell r="F1482" t="str">
            <v>New energy</v>
          </cell>
          <cell r="G1482" t="str">
            <v>Solar</v>
          </cell>
          <cell r="I1482" t="str">
            <v>Germany</v>
          </cell>
          <cell r="J1482" t="str">
            <v>DEU</v>
          </cell>
          <cell r="K1482" t="str">
            <v>EU Europe</v>
          </cell>
          <cell r="L1482" t="str">
            <v>EMEA</v>
          </cell>
          <cell r="M1482">
            <v>38607</v>
          </cell>
          <cell r="N1482" t="str">
            <v>Completed</v>
          </cell>
          <cell r="O1482" t="str">
            <v>VC - Further / Pre-IPO round</v>
          </cell>
          <cell r="P1482">
            <v>31.9</v>
          </cell>
        </row>
        <row r="1483">
          <cell r="A1483" t="str">
            <v>VC</v>
          </cell>
          <cell r="B1483">
            <v>585</v>
          </cell>
          <cell r="C1483">
            <v>1</v>
          </cell>
          <cell r="D1483">
            <v>9098</v>
          </cell>
          <cell r="E1483" t="str">
            <v>Oxis Energy Ltd</v>
          </cell>
          <cell r="F1483" t="str">
            <v>New energy</v>
          </cell>
          <cell r="G1483" t="str">
            <v>Power Storage</v>
          </cell>
          <cell r="I1483" t="str">
            <v>United Kingdom</v>
          </cell>
          <cell r="J1483" t="str">
            <v>GBR</v>
          </cell>
          <cell r="K1483" t="str">
            <v>EU Europe</v>
          </cell>
          <cell r="L1483" t="str">
            <v>EMEA</v>
          </cell>
          <cell r="M1483">
            <v>38620</v>
          </cell>
          <cell r="N1483" t="str">
            <v>Completed</v>
          </cell>
          <cell r="O1483" t="str">
            <v>VC - Series A / First round</v>
          </cell>
          <cell r="P1483">
            <v>2.1</v>
          </cell>
        </row>
        <row r="1484">
          <cell r="A1484" t="str">
            <v>VC</v>
          </cell>
          <cell r="B1484">
            <v>587</v>
          </cell>
          <cell r="C1484">
            <v>1</v>
          </cell>
          <cell r="D1484">
            <v>10203</v>
          </cell>
          <cell r="E1484" t="str">
            <v>Worcester Energy Partners Inc (WECO)</v>
          </cell>
          <cell r="F1484" t="str">
            <v>New energy</v>
          </cell>
          <cell r="G1484" t="str">
            <v>Biomass &amp; Waste</v>
          </cell>
          <cell r="H1484" t="str">
            <v>Maine</v>
          </cell>
          <cell r="I1484" t="str">
            <v>United States</v>
          </cell>
          <cell r="J1484" t="str">
            <v>USA</v>
          </cell>
          <cell r="K1484" t="str">
            <v>North America &amp; Carribean</v>
          </cell>
          <cell r="L1484" t="str">
            <v>AMER</v>
          </cell>
          <cell r="M1484">
            <v>38623</v>
          </cell>
          <cell r="N1484" t="str">
            <v>Completed</v>
          </cell>
          <cell r="O1484" t="str">
            <v>PE - Asset/capacity investment</v>
          </cell>
        </row>
        <row r="1485">
          <cell r="A1485" t="str">
            <v>VC</v>
          </cell>
          <cell r="B1485">
            <v>588</v>
          </cell>
          <cell r="C1485">
            <v>1</v>
          </cell>
          <cell r="D1485">
            <v>10329</v>
          </cell>
          <cell r="E1485" t="str">
            <v>US Renewables Group (USRG)</v>
          </cell>
          <cell r="F1485" t="str">
            <v>New energy</v>
          </cell>
          <cell r="G1485" t="str">
            <v>Biomass &amp; Waste</v>
          </cell>
          <cell r="H1485" t="str">
            <v>California</v>
          </cell>
          <cell r="I1485" t="str">
            <v>United States</v>
          </cell>
          <cell r="J1485" t="str">
            <v>USA</v>
          </cell>
          <cell r="K1485" t="str">
            <v>North America &amp; Carribean</v>
          </cell>
          <cell r="L1485" t="str">
            <v>AMER</v>
          </cell>
          <cell r="M1485">
            <v>38630.73333333333</v>
          </cell>
          <cell r="N1485" t="str">
            <v>Completed</v>
          </cell>
          <cell r="O1485" t="str">
            <v>PE - Asset/capacity investment</v>
          </cell>
          <cell r="P1485">
            <v>80</v>
          </cell>
        </row>
        <row r="1486">
          <cell r="A1486" t="str">
            <v>VC</v>
          </cell>
          <cell r="B1486">
            <v>596</v>
          </cell>
          <cell r="C1486">
            <v>3</v>
          </cell>
          <cell r="D1486">
            <v>10197</v>
          </cell>
          <cell r="E1486" t="str">
            <v>Naturol BioEnergy Ltd</v>
          </cell>
          <cell r="F1486" t="str">
            <v>New energy</v>
          </cell>
          <cell r="G1486" t="str">
            <v>Biofuels</v>
          </cell>
          <cell r="H1486" t="str">
            <v>Andhra Pradesh State</v>
          </cell>
          <cell r="I1486" t="str">
            <v>India</v>
          </cell>
          <cell r="J1486" t="str">
            <v>IND</v>
          </cell>
          <cell r="K1486" t="str">
            <v>Asia</v>
          </cell>
          <cell r="L1486" t="str">
            <v>ASOC</v>
          </cell>
          <cell r="M1486">
            <v>38813</v>
          </cell>
          <cell r="N1486" t="str">
            <v>Completed</v>
          </cell>
          <cell r="O1486" t="str">
            <v>VC - Series A / First round</v>
          </cell>
          <cell r="P1486">
            <v>12.5</v>
          </cell>
        </row>
        <row r="1487">
          <cell r="A1487" t="str">
            <v>VC</v>
          </cell>
          <cell r="B1487">
            <v>597</v>
          </cell>
          <cell r="C1487">
            <v>1</v>
          </cell>
          <cell r="D1487">
            <v>10197</v>
          </cell>
          <cell r="E1487" t="str">
            <v>Naturol BioEnergy Ltd</v>
          </cell>
          <cell r="F1487" t="str">
            <v>New energy</v>
          </cell>
          <cell r="G1487" t="str">
            <v>Biofuels</v>
          </cell>
          <cell r="H1487" t="str">
            <v>Andhra Pradesh State</v>
          </cell>
          <cell r="I1487" t="str">
            <v>India</v>
          </cell>
          <cell r="J1487" t="str">
            <v>IND</v>
          </cell>
          <cell r="K1487" t="str">
            <v>Asia</v>
          </cell>
          <cell r="L1487" t="str">
            <v>ASOC</v>
          </cell>
          <cell r="M1487">
            <v>38814.547222222223</v>
          </cell>
          <cell r="N1487" t="str">
            <v>Completed</v>
          </cell>
          <cell r="O1487" t="str">
            <v>VC - Venture debt/leasing</v>
          </cell>
          <cell r="P1487">
            <v>18.5</v>
          </cell>
        </row>
        <row r="1488">
          <cell r="A1488" t="str">
            <v>VC</v>
          </cell>
          <cell r="B1488">
            <v>599</v>
          </cell>
          <cell r="C1488">
            <v>1</v>
          </cell>
          <cell r="D1488">
            <v>5978</v>
          </cell>
          <cell r="E1488" t="str">
            <v>Atraverda Ltd</v>
          </cell>
          <cell r="F1488" t="str">
            <v>New energy</v>
          </cell>
          <cell r="G1488" t="str">
            <v>Power Storage</v>
          </cell>
          <cell r="I1488" t="str">
            <v>United Kingdom</v>
          </cell>
          <cell r="J1488" t="str">
            <v>GBR</v>
          </cell>
          <cell r="K1488" t="str">
            <v>EU Europe</v>
          </cell>
          <cell r="L1488" t="str">
            <v>EMEA</v>
          </cell>
          <cell r="M1488">
            <v>36168.588888888888</v>
          </cell>
          <cell r="N1488" t="str">
            <v>Completed</v>
          </cell>
          <cell r="O1488" t="str">
            <v>VC - Seed / angel</v>
          </cell>
        </row>
        <row r="1489">
          <cell r="A1489" t="str">
            <v>VC</v>
          </cell>
          <cell r="B1489">
            <v>600</v>
          </cell>
          <cell r="C1489">
            <v>4</v>
          </cell>
          <cell r="D1489">
            <v>10571</v>
          </cell>
          <cell r="E1489" t="str">
            <v>Nano Fusion Technologies Inc (NFT)</v>
          </cell>
          <cell r="F1489" t="str">
            <v>New energy</v>
          </cell>
          <cell r="G1489" t="str">
            <v>Fuel Cells</v>
          </cell>
          <cell r="I1489" t="str">
            <v>Japan</v>
          </cell>
          <cell r="J1489" t="str">
            <v>JPN</v>
          </cell>
          <cell r="K1489" t="str">
            <v>Asia</v>
          </cell>
          <cell r="L1489" t="str">
            <v>ASOC</v>
          </cell>
          <cell r="M1489">
            <v>38639.490277777775</v>
          </cell>
          <cell r="N1489" t="str">
            <v>Completed</v>
          </cell>
          <cell r="O1489" t="str">
            <v>VC - Series A / First round</v>
          </cell>
        </row>
        <row r="1490">
          <cell r="A1490" t="str">
            <v>VC</v>
          </cell>
          <cell r="B1490">
            <v>601</v>
          </cell>
          <cell r="C1490">
            <v>2</v>
          </cell>
          <cell r="D1490">
            <v>2161</v>
          </cell>
          <cell r="E1490" t="str">
            <v>Whitfield Solar Ltd</v>
          </cell>
          <cell r="F1490" t="str">
            <v>New energy</v>
          </cell>
          <cell r="G1490" t="str">
            <v>Solar</v>
          </cell>
          <cell r="I1490" t="str">
            <v>United Kingdom</v>
          </cell>
          <cell r="J1490" t="str">
            <v>GBR</v>
          </cell>
          <cell r="K1490" t="str">
            <v>EU Europe</v>
          </cell>
          <cell r="L1490" t="str">
            <v>EMEA</v>
          </cell>
          <cell r="M1490">
            <v>38504.549305555556</v>
          </cell>
          <cell r="N1490" t="str">
            <v>Completed</v>
          </cell>
          <cell r="O1490" t="str">
            <v>VC - Series B / Second round</v>
          </cell>
        </row>
        <row r="1491">
          <cell r="A1491" t="str">
            <v>VC</v>
          </cell>
          <cell r="B1491">
            <v>602</v>
          </cell>
          <cell r="C1491">
            <v>1</v>
          </cell>
          <cell r="D1491">
            <v>10196</v>
          </cell>
          <cell r="E1491" t="str">
            <v>Tang Group (Energy) Ltd</v>
          </cell>
          <cell r="F1491" t="str">
            <v>New energy</v>
          </cell>
          <cell r="G1491" t="str">
            <v>Wind</v>
          </cell>
          <cell r="H1491" t="str">
            <v>Texas</v>
          </cell>
          <cell r="I1491" t="str">
            <v>United States</v>
          </cell>
          <cell r="J1491" t="str">
            <v>USA</v>
          </cell>
          <cell r="K1491" t="str">
            <v>North America &amp; Carribean</v>
          </cell>
          <cell r="L1491" t="str">
            <v>AMER</v>
          </cell>
          <cell r="M1491">
            <v>38625.770833333336</v>
          </cell>
          <cell r="N1491" t="str">
            <v>Completed</v>
          </cell>
          <cell r="O1491" t="str">
            <v>PE - Asset/capacity investment</v>
          </cell>
          <cell r="P1491">
            <v>0.5</v>
          </cell>
        </row>
        <row r="1492">
          <cell r="A1492" t="str">
            <v>VC</v>
          </cell>
          <cell r="B1492">
            <v>604</v>
          </cell>
          <cell r="C1492">
            <v>2</v>
          </cell>
          <cell r="D1492">
            <v>173</v>
          </cell>
          <cell r="E1492" t="str">
            <v>SFC Smart Fuel Cell AG</v>
          </cell>
          <cell r="F1492" t="str">
            <v>New energy</v>
          </cell>
          <cell r="G1492" t="str">
            <v>Fuel Cells</v>
          </cell>
          <cell r="H1492" t="str">
            <v>Bavaria</v>
          </cell>
          <cell r="I1492" t="str">
            <v>Germany</v>
          </cell>
          <cell r="J1492" t="str">
            <v>DEU</v>
          </cell>
          <cell r="K1492" t="str">
            <v>EU Europe</v>
          </cell>
          <cell r="L1492" t="str">
            <v>EMEA</v>
          </cell>
          <cell r="M1492">
            <v>36587.468055555553</v>
          </cell>
          <cell r="N1492" t="str">
            <v>Completed</v>
          </cell>
          <cell r="O1492" t="str">
            <v>VC - Seed / angel</v>
          </cell>
        </row>
        <row r="1493">
          <cell r="A1493" t="str">
            <v>VC</v>
          </cell>
          <cell r="B1493">
            <v>605</v>
          </cell>
          <cell r="C1493">
            <v>1</v>
          </cell>
          <cell r="D1493">
            <v>10590</v>
          </cell>
          <cell r="E1493" t="str">
            <v>SkyBuilt Power</v>
          </cell>
          <cell r="F1493" t="str">
            <v>New energy</v>
          </cell>
          <cell r="G1493" t="str">
            <v>Solar</v>
          </cell>
          <cell r="H1493" t="str">
            <v>Virginia</v>
          </cell>
          <cell r="I1493" t="str">
            <v>United States</v>
          </cell>
          <cell r="J1493" t="str">
            <v>USA</v>
          </cell>
          <cell r="K1493" t="str">
            <v>North America &amp; Carribean</v>
          </cell>
          <cell r="L1493" t="str">
            <v>AMER</v>
          </cell>
          <cell r="M1493">
            <v>38642.52847222222</v>
          </cell>
          <cell r="N1493" t="str">
            <v>Completed</v>
          </cell>
          <cell r="O1493" t="str">
            <v>VC - Series A / First round</v>
          </cell>
          <cell r="Q1493">
            <v>1</v>
          </cell>
        </row>
        <row r="1494">
          <cell r="A1494" t="str">
            <v>VC</v>
          </cell>
          <cell r="B1494">
            <v>606</v>
          </cell>
          <cell r="C1494">
            <v>5</v>
          </cell>
          <cell r="D1494">
            <v>2869</v>
          </cell>
          <cell r="E1494" t="str">
            <v>Vycon Inc</v>
          </cell>
          <cell r="F1494" t="str">
            <v>New energy</v>
          </cell>
          <cell r="G1494" t="str">
            <v>Power Storage</v>
          </cell>
          <cell r="H1494" t="str">
            <v>California</v>
          </cell>
          <cell r="I1494" t="str">
            <v>United States</v>
          </cell>
          <cell r="J1494" t="str">
            <v>USA</v>
          </cell>
          <cell r="K1494" t="str">
            <v>North America &amp; Carribean</v>
          </cell>
          <cell r="L1494" t="str">
            <v>AMER</v>
          </cell>
          <cell r="M1494">
            <v>38656.589583333334</v>
          </cell>
          <cell r="N1494" t="str">
            <v>Completed</v>
          </cell>
          <cell r="O1494" t="str">
            <v>VC - Series A / First round</v>
          </cell>
          <cell r="P1494">
            <v>2.5</v>
          </cell>
        </row>
        <row r="1495">
          <cell r="A1495" t="str">
            <v>VC</v>
          </cell>
          <cell r="B1495">
            <v>607</v>
          </cell>
          <cell r="C1495">
            <v>1</v>
          </cell>
          <cell r="D1495">
            <v>2869</v>
          </cell>
          <cell r="E1495" t="str">
            <v>Vycon Inc</v>
          </cell>
          <cell r="F1495" t="str">
            <v>New energy</v>
          </cell>
          <cell r="G1495" t="str">
            <v>Power Storage</v>
          </cell>
          <cell r="H1495" t="str">
            <v>California</v>
          </cell>
          <cell r="I1495" t="str">
            <v>United States</v>
          </cell>
          <cell r="J1495" t="str">
            <v>USA</v>
          </cell>
          <cell r="K1495" t="str">
            <v>North America &amp; Carribean</v>
          </cell>
          <cell r="L1495" t="str">
            <v>AMER</v>
          </cell>
          <cell r="M1495">
            <v>38139.595833333333</v>
          </cell>
          <cell r="N1495" t="str">
            <v>Completed</v>
          </cell>
          <cell r="O1495" t="str">
            <v>VC - Seed / angel</v>
          </cell>
          <cell r="P1495">
            <v>4</v>
          </cell>
        </row>
        <row r="1496">
          <cell r="A1496" t="str">
            <v>VC</v>
          </cell>
          <cell r="B1496">
            <v>611</v>
          </cell>
          <cell r="C1496">
            <v>10</v>
          </cell>
          <cell r="D1496">
            <v>3206</v>
          </cell>
          <cell r="E1496" t="str">
            <v>SmartSynch</v>
          </cell>
          <cell r="F1496" t="str">
            <v>New energy</v>
          </cell>
          <cell r="G1496" t="str">
            <v>Smart Distribution</v>
          </cell>
          <cell r="H1496" t="str">
            <v>Mississippi</v>
          </cell>
          <cell r="I1496" t="str">
            <v>United States</v>
          </cell>
          <cell r="J1496" t="str">
            <v>USA</v>
          </cell>
          <cell r="K1496" t="str">
            <v>North America &amp; Carribean</v>
          </cell>
          <cell r="L1496" t="str">
            <v>AMER</v>
          </cell>
          <cell r="M1496">
            <v>38643.481249999997</v>
          </cell>
          <cell r="N1496" t="str">
            <v>Completed</v>
          </cell>
          <cell r="O1496" t="str">
            <v>VC - Series C / Third round</v>
          </cell>
          <cell r="P1496">
            <v>12</v>
          </cell>
        </row>
        <row r="1497">
          <cell r="A1497" t="str">
            <v>VC</v>
          </cell>
          <cell r="B1497">
            <v>613</v>
          </cell>
          <cell r="C1497">
            <v>4</v>
          </cell>
          <cell r="D1497">
            <v>6965</v>
          </cell>
          <cell r="E1497" t="str">
            <v>NxtPhase T&amp;D Corporation</v>
          </cell>
          <cell r="F1497" t="str">
            <v>New energy</v>
          </cell>
          <cell r="G1497" t="str">
            <v>Smart Distribution</v>
          </cell>
          <cell r="H1497" t="str">
            <v>British Columbia</v>
          </cell>
          <cell r="I1497" t="str">
            <v>Canada</v>
          </cell>
          <cell r="J1497" t="str">
            <v>CAN</v>
          </cell>
          <cell r="K1497" t="str">
            <v>North America &amp; Carribean</v>
          </cell>
          <cell r="L1497" t="str">
            <v>AMER</v>
          </cell>
          <cell r="M1497">
            <v>36466</v>
          </cell>
          <cell r="N1497" t="str">
            <v>Completed</v>
          </cell>
          <cell r="O1497" t="str">
            <v>VC - Series B / Second round</v>
          </cell>
          <cell r="P1497">
            <v>9.1</v>
          </cell>
          <cell r="Q1497">
            <v>0</v>
          </cell>
        </row>
        <row r="1498">
          <cell r="A1498" t="str">
            <v>VC</v>
          </cell>
          <cell r="B1498">
            <v>614</v>
          </cell>
          <cell r="C1498">
            <v>1</v>
          </cell>
          <cell r="D1498">
            <v>7674</v>
          </cell>
          <cell r="E1498" t="str">
            <v>NWP Services Corporation</v>
          </cell>
          <cell r="F1498" t="str">
            <v>New energy</v>
          </cell>
          <cell r="G1498" t="str">
            <v>Efficiency: Demand Side</v>
          </cell>
          <cell r="H1498" t="str">
            <v>California</v>
          </cell>
          <cell r="I1498" t="str">
            <v>United States</v>
          </cell>
          <cell r="J1498" t="str">
            <v>USA</v>
          </cell>
          <cell r="K1498" t="str">
            <v>North America &amp; Carribean</v>
          </cell>
          <cell r="L1498" t="str">
            <v>AMER</v>
          </cell>
          <cell r="M1498">
            <v>36678.844444444447</v>
          </cell>
          <cell r="N1498" t="str">
            <v>Completed</v>
          </cell>
          <cell r="O1498" t="str">
            <v>VC - Series A / First round</v>
          </cell>
        </row>
        <row r="1499">
          <cell r="A1499" t="str">
            <v>VC</v>
          </cell>
          <cell r="B1499">
            <v>615</v>
          </cell>
          <cell r="C1499">
            <v>4</v>
          </cell>
          <cell r="D1499">
            <v>7674</v>
          </cell>
          <cell r="E1499" t="str">
            <v>NWP Services Corporation</v>
          </cell>
          <cell r="F1499" t="str">
            <v>New energy</v>
          </cell>
          <cell r="G1499" t="str">
            <v>Efficiency: Demand Side</v>
          </cell>
          <cell r="H1499" t="str">
            <v>California</v>
          </cell>
          <cell r="I1499" t="str">
            <v>United States</v>
          </cell>
          <cell r="J1499" t="str">
            <v>USA</v>
          </cell>
          <cell r="K1499" t="str">
            <v>North America &amp; Carribean</v>
          </cell>
          <cell r="L1499" t="str">
            <v>AMER</v>
          </cell>
          <cell r="M1499">
            <v>36893</v>
          </cell>
          <cell r="N1499" t="str">
            <v>Completed</v>
          </cell>
          <cell r="O1499" t="str">
            <v>VC - Series B / Second round</v>
          </cell>
          <cell r="P1499">
            <v>10</v>
          </cell>
        </row>
        <row r="1500">
          <cell r="A1500" t="str">
            <v>VC</v>
          </cell>
          <cell r="B1500">
            <v>616</v>
          </cell>
          <cell r="C1500">
            <v>4</v>
          </cell>
          <cell r="D1500">
            <v>7674</v>
          </cell>
          <cell r="E1500" t="str">
            <v>NWP Services Corporation</v>
          </cell>
          <cell r="F1500" t="str">
            <v>New energy</v>
          </cell>
          <cell r="G1500" t="str">
            <v>Efficiency: Demand Side</v>
          </cell>
          <cell r="H1500" t="str">
            <v>California</v>
          </cell>
          <cell r="I1500" t="str">
            <v>United States</v>
          </cell>
          <cell r="J1500" t="str">
            <v>USA</v>
          </cell>
          <cell r="K1500" t="str">
            <v>North America &amp; Carribean</v>
          </cell>
          <cell r="L1500" t="str">
            <v>AMER</v>
          </cell>
          <cell r="M1500">
            <v>37124</v>
          </cell>
          <cell r="N1500" t="str">
            <v>Completed</v>
          </cell>
          <cell r="O1500" t="str">
            <v>VC - Series C / Third round</v>
          </cell>
          <cell r="P1500">
            <v>15</v>
          </cell>
        </row>
        <row r="1501">
          <cell r="A1501" t="str">
            <v>VC</v>
          </cell>
          <cell r="B1501">
            <v>617</v>
          </cell>
          <cell r="C1501">
            <v>1</v>
          </cell>
          <cell r="D1501">
            <v>7674</v>
          </cell>
          <cell r="E1501" t="str">
            <v>NWP Services Corporation</v>
          </cell>
          <cell r="F1501" t="str">
            <v>New energy</v>
          </cell>
          <cell r="G1501" t="str">
            <v>Efficiency: Demand Side</v>
          </cell>
          <cell r="H1501" t="str">
            <v>California</v>
          </cell>
          <cell r="I1501" t="str">
            <v>United States</v>
          </cell>
          <cell r="J1501" t="str">
            <v>USA</v>
          </cell>
          <cell r="K1501" t="str">
            <v>North America &amp; Carribean</v>
          </cell>
          <cell r="L1501" t="str">
            <v>AMER</v>
          </cell>
          <cell r="M1501">
            <v>37495</v>
          </cell>
          <cell r="N1501" t="str">
            <v>Completed</v>
          </cell>
          <cell r="O1501" t="str">
            <v>VC - Series D / Fourth round</v>
          </cell>
          <cell r="P1501">
            <v>10</v>
          </cell>
        </row>
        <row r="1502">
          <cell r="A1502" t="str">
            <v>VC</v>
          </cell>
          <cell r="B1502">
            <v>618</v>
          </cell>
          <cell r="C1502">
            <v>1</v>
          </cell>
          <cell r="D1502">
            <v>1054</v>
          </cell>
          <cell r="E1502" t="str">
            <v>Neah Power Systems Inc</v>
          </cell>
          <cell r="F1502" t="str">
            <v>New energy</v>
          </cell>
          <cell r="G1502" t="str">
            <v>Fuel Cells</v>
          </cell>
          <cell r="H1502" t="str">
            <v>Washington State</v>
          </cell>
          <cell r="I1502" t="str">
            <v>United States</v>
          </cell>
          <cell r="J1502" t="str">
            <v>USA</v>
          </cell>
          <cell r="K1502" t="str">
            <v>North America &amp; Carribean</v>
          </cell>
          <cell r="L1502" t="str">
            <v>AMER</v>
          </cell>
          <cell r="M1502">
            <v>36958</v>
          </cell>
          <cell r="N1502" t="str">
            <v>Completed</v>
          </cell>
          <cell r="O1502" t="str">
            <v>VC - Series A / First round</v>
          </cell>
        </row>
        <row r="1503">
          <cell r="A1503" t="str">
            <v>VC</v>
          </cell>
          <cell r="B1503">
            <v>619</v>
          </cell>
          <cell r="C1503">
            <v>1</v>
          </cell>
          <cell r="D1503">
            <v>661</v>
          </cell>
          <cell r="E1503" t="str">
            <v>Nanox Inc</v>
          </cell>
          <cell r="F1503" t="str">
            <v>New energy</v>
          </cell>
          <cell r="G1503" t="str">
            <v>Fuel Cells</v>
          </cell>
          <cell r="H1503" t="str">
            <v>Quebec</v>
          </cell>
          <cell r="I1503" t="str">
            <v>Canada</v>
          </cell>
          <cell r="J1503" t="str">
            <v>CAN</v>
          </cell>
          <cell r="K1503" t="str">
            <v>North America &amp; Carribean</v>
          </cell>
          <cell r="L1503" t="str">
            <v>AMER</v>
          </cell>
          <cell r="M1503">
            <v>38141</v>
          </cell>
          <cell r="N1503" t="str">
            <v>Completed</v>
          </cell>
          <cell r="O1503" t="str">
            <v>VC - Bridge/Interim</v>
          </cell>
          <cell r="P1503">
            <v>1.8</v>
          </cell>
        </row>
        <row r="1504">
          <cell r="A1504" t="str">
            <v>VC</v>
          </cell>
          <cell r="B1504">
            <v>620</v>
          </cell>
          <cell r="C1504">
            <v>2</v>
          </cell>
          <cell r="D1504">
            <v>661</v>
          </cell>
          <cell r="E1504" t="str">
            <v>Nanox Inc</v>
          </cell>
          <cell r="F1504" t="str">
            <v>New energy</v>
          </cell>
          <cell r="G1504" t="str">
            <v>Fuel Cells</v>
          </cell>
          <cell r="H1504" t="str">
            <v>Quebec</v>
          </cell>
          <cell r="I1504" t="str">
            <v>Canada</v>
          </cell>
          <cell r="J1504" t="str">
            <v>CAN</v>
          </cell>
          <cell r="K1504" t="str">
            <v>North America &amp; Carribean</v>
          </cell>
          <cell r="L1504" t="str">
            <v>AMER</v>
          </cell>
          <cell r="M1504">
            <v>37341</v>
          </cell>
          <cell r="N1504" t="str">
            <v>Completed</v>
          </cell>
          <cell r="O1504" t="str">
            <v>VC - Series A / First round</v>
          </cell>
          <cell r="P1504">
            <v>1.3</v>
          </cell>
        </row>
        <row r="1505">
          <cell r="A1505" t="str">
            <v>VC</v>
          </cell>
          <cell r="B1505">
            <v>621</v>
          </cell>
          <cell r="C1505">
            <v>6</v>
          </cell>
          <cell r="D1505">
            <v>1122</v>
          </cell>
          <cell r="E1505" t="str">
            <v>Nanosys Inc</v>
          </cell>
          <cell r="F1505" t="str">
            <v>New energy</v>
          </cell>
          <cell r="G1505" t="str">
            <v>Solar</v>
          </cell>
          <cell r="H1505" t="str">
            <v>California</v>
          </cell>
          <cell r="I1505" t="str">
            <v>United States</v>
          </cell>
          <cell r="J1505" t="str">
            <v>USA</v>
          </cell>
          <cell r="K1505" t="str">
            <v>North America &amp; Carribean</v>
          </cell>
          <cell r="L1505" t="str">
            <v>AMER</v>
          </cell>
          <cell r="M1505">
            <v>37302.765972222223</v>
          </cell>
          <cell r="N1505" t="str">
            <v>Completed</v>
          </cell>
          <cell r="O1505" t="str">
            <v>VC - Series A / First round</v>
          </cell>
          <cell r="P1505">
            <v>15</v>
          </cell>
        </row>
        <row r="1506">
          <cell r="A1506" t="str">
            <v>VC</v>
          </cell>
          <cell r="B1506">
            <v>622</v>
          </cell>
          <cell r="C1506">
            <v>1</v>
          </cell>
          <cell r="D1506">
            <v>637</v>
          </cell>
          <cell r="E1506" t="str">
            <v>Nanomix Inc</v>
          </cell>
          <cell r="F1506" t="str">
            <v>New energy</v>
          </cell>
          <cell r="G1506" t="str">
            <v>Hydrogen</v>
          </cell>
          <cell r="H1506" t="str">
            <v>California</v>
          </cell>
          <cell r="I1506" t="str">
            <v>United States</v>
          </cell>
          <cell r="J1506" t="str">
            <v>USA</v>
          </cell>
          <cell r="K1506" t="str">
            <v>North America &amp; Carribean</v>
          </cell>
          <cell r="L1506" t="str">
            <v>AMER</v>
          </cell>
          <cell r="M1506">
            <v>36784.736805555556</v>
          </cell>
          <cell r="N1506" t="str">
            <v>Completed</v>
          </cell>
          <cell r="O1506" t="str">
            <v>VC - Series A / First round</v>
          </cell>
          <cell r="P1506">
            <v>4.5</v>
          </cell>
        </row>
        <row r="1507">
          <cell r="A1507" t="str">
            <v>VC</v>
          </cell>
          <cell r="B1507">
            <v>624</v>
          </cell>
          <cell r="C1507">
            <v>2</v>
          </cell>
          <cell r="D1507">
            <v>391</v>
          </cell>
          <cell r="E1507" t="str">
            <v>Hydrogen Storage Systems Inc (HERA)</v>
          </cell>
          <cell r="F1507" t="str">
            <v>New energy</v>
          </cell>
          <cell r="G1507" t="str">
            <v>Hydrogen</v>
          </cell>
          <cell r="H1507" t="str">
            <v>Quebec</v>
          </cell>
          <cell r="I1507" t="str">
            <v>Canada</v>
          </cell>
          <cell r="J1507" t="str">
            <v>CAN</v>
          </cell>
          <cell r="K1507" t="str">
            <v>North America &amp; Carribean</v>
          </cell>
          <cell r="L1507" t="str">
            <v>AMER</v>
          </cell>
          <cell r="M1507">
            <v>37271.809027777781</v>
          </cell>
          <cell r="N1507" t="str">
            <v>Completed</v>
          </cell>
          <cell r="O1507" t="str">
            <v>VC - Series A / First round</v>
          </cell>
        </row>
        <row r="1508">
          <cell r="A1508" t="str">
            <v>VC</v>
          </cell>
          <cell r="B1508">
            <v>625</v>
          </cell>
          <cell r="C1508">
            <v>1</v>
          </cell>
          <cell r="D1508">
            <v>5649</v>
          </cell>
          <cell r="E1508" t="str">
            <v>Grupo Guascor</v>
          </cell>
          <cell r="F1508" t="str">
            <v>New energy</v>
          </cell>
          <cell r="G1508" t="str">
            <v>Biomass &amp; Waste</v>
          </cell>
          <cell r="I1508" t="str">
            <v>Spain</v>
          </cell>
          <cell r="J1508" t="str">
            <v>ESP</v>
          </cell>
          <cell r="K1508" t="str">
            <v>EU Europe</v>
          </cell>
          <cell r="L1508" t="str">
            <v>EMEA</v>
          </cell>
          <cell r="M1508">
            <v>37165</v>
          </cell>
          <cell r="N1508" t="str">
            <v>Completed</v>
          </cell>
          <cell r="O1508" t="str">
            <v>PE - Asset/capacity investment</v>
          </cell>
          <cell r="P1508">
            <v>72</v>
          </cell>
        </row>
        <row r="1509">
          <cell r="A1509" t="str">
            <v>VC</v>
          </cell>
          <cell r="B1509">
            <v>626</v>
          </cell>
          <cell r="C1509">
            <v>1</v>
          </cell>
          <cell r="D1509">
            <v>7100</v>
          </cell>
          <cell r="E1509" t="str">
            <v>Genesa HidroCantabrico SA</v>
          </cell>
          <cell r="F1509" t="str">
            <v>New energy</v>
          </cell>
          <cell r="G1509" t="str">
            <v>Wind</v>
          </cell>
          <cell r="I1509" t="str">
            <v>Spain</v>
          </cell>
          <cell r="J1509" t="str">
            <v>ESP</v>
          </cell>
          <cell r="K1509" t="str">
            <v>EU Europe</v>
          </cell>
          <cell r="L1509" t="str">
            <v>EMEA</v>
          </cell>
          <cell r="M1509">
            <v>36678.845138888886</v>
          </cell>
          <cell r="N1509" t="str">
            <v>Completed</v>
          </cell>
          <cell r="O1509" t="str">
            <v>VC - Seed / angel</v>
          </cell>
        </row>
        <row r="1510">
          <cell r="A1510" t="str">
            <v>VC</v>
          </cell>
          <cell r="B1510">
            <v>628</v>
          </cell>
          <cell r="C1510">
            <v>4</v>
          </cell>
          <cell r="D1510">
            <v>7656</v>
          </cell>
          <cell r="E1510" t="str">
            <v>FyreStorm Inc</v>
          </cell>
          <cell r="F1510" t="str">
            <v>New energy</v>
          </cell>
          <cell r="G1510" t="str">
            <v>Efficiency: Demand Side</v>
          </cell>
          <cell r="H1510" t="str">
            <v>California</v>
          </cell>
          <cell r="I1510" t="str">
            <v>United States</v>
          </cell>
          <cell r="J1510" t="str">
            <v>USA</v>
          </cell>
          <cell r="K1510" t="str">
            <v>North America &amp; Carribean</v>
          </cell>
          <cell r="L1510" t="str">
            <v>AMER</v>
          </cell>
          <cell r="M1510">
            <v>37435.634027777778</v>
          </cell>
          <cell r="N1510" t="str">
            <v>Completed</v>
          </cell>
          <cell r="O1510" t="str">
            <v>VC - Series A / First round</v>
          </cell>
          <cell r="P1510">
            <v>4</v>
          </cell>
        </row>
        <row r="1511">
          <cell r="A1511" t="str">
            <v>VC</v>
          </cell>
          <cell r="B1511">
            <v>630</v>
          </cell>
          <cell r="C1511">
            <v>1</v>
          </cell>
          <cell r="D1511">
            <v>7648</v>
          </cell>
          <cell r="E1511" t="str">
            <v>EnergyWindow Inc</v>
          </cell>
          <cell r="F1511" t="str">
            <v>New energy</v>
          </cell>
          <cell r="G1511" t="str">
            <v>Services &amp; Support (Clean Energy)</v>
          </cell>
          <cell r="H1511" t="str">
            <v>Colorado</v>
          </cell>
          <cell r="I1511" t="str">
            <v>United States</v>
          </cell>
          <cell r="J1511" t="str">
            <v>USA</v>
          </cell>
          <cell r="K1511" t="str">
            <v>North America &amp; Carribean</v>
          </cell>
          <cell r="L1511" t="str">
            <v>AMER</v>
          </cell>
          <cell r="M1511">
            <v>38306.603472222225</v>
          </cell>
          <cell r="N1511" t="str">
            <v>Completed</v>
          </cell>
          <cell r="O1511" t="str">
            <v>VC - Series B / Second round</v>
          </cell>
          <cell r="P1511">
            <v>0.3</v>
          </cell>
        </row>
        <row r="1512">
          <cell r="A1512" t="str">
            <v>VC</v>
          </cell>
          <cell r="B1512">
            <v>631</v>
          </cell>
          <cell r="C1512">
            <v>1</v>
          </cell>
          <cell r="D1512">
            <v>4502</v>
          </cell>
          <cell r="E1512" t="str">
            <v>Energy Innovations</v>
          </cell>
          <cell r="F1512" t="str">
            <v>New energy</v>
          </cell>
          <cell r="G1512" t="str">
            <v>Solar</v>
          </cell>
          <cell r="H1512" t="str">
            <v>California</v>
          </cell>
          <cell r="I1512" t="str">
            <v>United States</v>
          </cell>
          <cell r="J1512" t="str">
            <v>USA</v>
          </cell>
          <cell r="K1512" t="str">
            <v>North America &amp; Carribean</v>
          </cell>
          <cell r="L1512" t="str">
            <v>AMER</v>
          </cell>
          <cell r="M1512">
            <v>36678.845833333333</v>
          </cell>
          <cell r="N1512" t="str">
            <v>Completed</v>
          </cell>
          <cell r="O1512" t="str">
            <v>VC - Seed / angel</v>
          </cell>
          <cell r="P1512">
            <v>10</v>
          </cell>
        </row>
        <row r="1513">
          <cell r="A1513" t="str">
            <v>VC</v>
          </cell>
          <cell r="B1513">
            <v>632</v>
          </cell>
          <cell r="C1513">
            <v>2</v>
          </cell>
          <cell r="D1513">
            <v>7743</v>
          </cell>
          <cell r="E1513" t="str">
            <v>Cymbet Corporation</v>
          </cell>
          <cell r="F1513" t="str">
            <v>New energy</v>
          </cell>
          <cell r="G1513" t="str">
            <v>Power Storage</v>
          </cell>
          <cell r="H1513" t="str">
            <v>Minnesota</v>
          </cell>
          <cell r="I1513" t="str">
            <v>United States</v>
          </cell>
          <cell r="J1513" t="str">
            <v>USA</v>
          </cell>
          <cell r="K1513" t="str">
            <v>North America &amp; Carribean</v>
          </cell>
          <cell r="L1513" t="str">
            <v>AMER</v>
          </cell>
          <cell r="M1513">
            <v>37072.632638888892</v>
          </cell>
          <cell r="N1513" t="str">
            <v>Completed</v>
          </cell>
          <cell r="O1513" t="str">
            <v>VC - Series A / First round</v>
          </cell>
          <cell r="P1513">
            <v>4.5</v>
          </cell>
        </row>
        <row r="1514">
          <cell r="A1514" t="str">
            <v>VC</v>
          </cell>
          <cell r="B1514">
            <v>633</v>
          </cell>
          <cell r="C1514">
            <v>1</v>
          </cell>
          <cell r="D1514">
            <v>7740</v>
          </cell>
          <cell r="E1514" t="str">
            <v>Biofuel Energy Solutions Inc (BESI)</v>
          </cell>
          <cell r="F1514" t="str">
            <v>New energy</v>
          </cell>
          <cell r="G1514" t="str">
            <v>Biofuels</v>
          </cell>
          <cell r="I1514" t="str">
            <v>Canada</v>
          </cell>
          <cell r="J1514" t="str">
            <v>CAN</v>
          </cell>
          <cell r="K1514" t="str">
            <v>North America &amp; Carribean</v>
          </cell>
          <cell r="L1514" t="str">
            <v>AMER</v>
          </cell>
          <cell r="M1514">
            <v>37257</v>
          </cell>
          <cell r="N1514" t="str">
            <v>Completed</v>
          </cell>
          <cell r="O1514" t="str">
            <v>VC - Seed / angel</v>
          </cell>
        </row>
        <row r="1515">
          <cell r="A1515" t="str">
            <v>VC</v>
          </cell>
          <cell r="B1515">
            <v>634</v>
          </cell>
          <cell r="C1515">
            <v>1</v>
          </cell>
          <cell r="D1515">
            <v>3000</v>
          </cell>
          <cell r="E1515" t="str">
            <v>Catamount Energy Corporation</v>
          </cell>
          <cell r="F1515" t="str">
            <v>New energy</v>
          </cell>
          <cell r="G1515" t="str">
            <v>Wind</v>
          </cell>
          <cell r="H1515" t="str">
            <v>Vermont</v>
          </cell>
          <cell r="I1515" t="str">
            <v>United States</v>
          </cell>
          <cell r="J1515" t="str">
            <v>USA</v>
          </cell>
          <cell r="K1515" t="str">
            <v>North America &amp; Carribean</v>
          </cell>
          <cell r="L1515" t="str">
            <v>AMER</v>
          </cell>
          <cell r="M1515">
            <v>38637.786111111112</v>
          </cell>
          <cell r="N1515" t="str">
            <v>Completed</v>
          </cell>
          <cell r="O1515" t="str">
            <v>PE - Asset/capacity investment</v>
          </cell>
          <cell r="P1515">
            <v>62.5</v>
          </cell>
        </row>
        <row r="1516">
          <cell r="A1516" t="str">
            <v>VC</v>
          </cell>
          <cell r="B1516">
            <v>635</v>
          </cell>
          <cell r="C1516">
            <v>5</v>
          </cell>
          <cell r="D1516">
            <v>6802</v>
          </cell>
          <cell r="E1516" t="str">
            <v>Current Communications Group LLC</v>
          </cell>
          <cell r="F1516" t="str">
            <v>New energy</v>
          </cell>
          <cell r="G1516" t="str">
            <v>Smart Distribution</v>
          </cell>
          <cell r="H1516" t="str">
            <v>Maryland</v>
          </cell>
          <cell r="I1516" t="str">
            <v>United States</v>
          </cell>
          <cell r="J1516" t="str">
            <v>USA</v>
          </cell>
          <cell r="K1516" t="str">
            <v>North America &amp; Carribean</v>
          </cell>
          <cell r="L1516" t="str">
            <v>AMER</v>
          </cell>
          <cell r="M1516">
            <v>38561.795138888891</v>
          </cell>
          <cell r="N1516" t="str">
            <v>Completed</v>
          </cell>
          <cell r="O1516" t="str">
            <v>VC - Series B / Second round</v>
          </cell>
          <cell r="P1516">
            <v>100</v>
          </cell>
        </row>
        <row r="1517">
          <cell r="A1517" t="str">
            <v>VC</v>
          </cell>
          <cell r="B1517">
            <v>636</v>
          </cell>
          <cell r="C1517">
            <v>3</v>
          </cell>
          <cell r="D1517">
            <v>9107</v>
          </cell>
          <cell r="E1517" t="str">
            <v>Gaia Power Technologies</v>
          </cell>
          <cell r="F1517" t="str">
            <v>New energy</v>
          </cell>
          <cell r="G1517" t="str">
            <v>Power Storage</v>
          </cell>
          <cell r="H1517" t="str">
            <v>New York</v>
          </cell>
          <cell r="I1517" t="str">
            <v>United States</v>
          </cell>
          <cell r="J1517" t="str">
            <v>USA</v>
          </cell>
          <cell r="K1517" t="str">
            <v>North America &amp; Carribean</v>
          </cell>
          <cell r="L1517" t="str">
            <v>AMER</v>
          </cell>
          <cell r="M1517">
            <v>38649.45208333333</v>
          </cell>
          <cell r="N1517" t="str">
            <v>Completed</v>
          </cell>
          <cell r="O1517" t="str">
            <v>VC - Series A / First round</v>
          </cell>
          <cell r="P1517">
            <v>2.2000000000000002</v>
          </cell>
        </row>
        <row r="1518">
          <cell r="A1518" t="str">
            <v>VC</v>
          </cell>
          <cell r="B1518">
            <v>639</v>
          </cell>
          <cell r="C1518">
            <v>1</v>
          </cell>
          <cell r="D1518">
            <v>4231</v>
          </cell>
          <cell r="E1518" t="str">
            <v>Spinworks LLC</v>
          </cell>
          <cell r="F1518" t="str">
            <v>New energy</v>
          </cell>
          <cell r="G1518" t="str">
            <v>Efficiency: Supply Side</v>
          </cell>
          <cell r="H1518" t="str">
            <v>Pennsylvania</v>
          </cell>
          <cell r="I1518" t="str">
            <v>United States</v>
          </cell>
          <cell r="J1518" t="str">
            <v>USA</v>
          </cell>
          <cell r="K1518" t="str">
            <v>North America &amp; Carribean</v>
          </cell>
          <cell r="L1518" t="str">
            <v>AMER</v>
          </cell>
          <cell r="M1518">
            <v>38554.27847222222</v>
          </cell>
          <cell r="N1518" t="str">
            <v>Completed</v>
          </cell>
          <cell r="O1518" t="str">
            <v>VC - Seed / angel</v>
          </cell>
          <cell r="P1518">
            <v>0.4</v>
          </cell>
        </row>
        <row r="1519">
          <cell r="A1519" t="str">
            <v>VC</v>
          </cell>
          <cell r="B1519">
            <v>640</v>
          </cell>
          <cell r="C1519">
            <v>1</v>
          </cell>
          <cell r="D1519">
            <v>88</v>
          </cell>
          <cell r="E1519" t="str">
            <v>Virent Energy Systems Inc</v>
          </cell>
          <cell r="F1519" t="str">
            <v>New energy</v>
          </cell>
          <cell r="G1519" t="str">
            <v>Hydrogen</v>
          </cell>
          <cell r="H1519" t="str">
            <v>Wisconsin</v>
          </cell>
          <cell r="I1519" t="str">
            <v>United States</v>
          </cell>
          <cell r="J1519" t="str">
            <v>USA</v>
          </cell>
          <cell r="K1519" t="str">
            <v>North America &amp; Carribean</v>
          </cell>
          <cell r="L1519" t="str">
            <v>AMER</v>
          </cell>
          <cell r="M1519">
            <v>38142.290277777778</v>
          </cell>
          <cell r="N1519" t="str">
            <v>Completed</v>
          </cell>
          <cell r="O1519" t="str">
            <v>VC - Seed / angel</v>
          </cell>
          <cell r="P1519">
            <v>0.6</v>
          </cell>
          <cell r="Q1519">
            <v>0</v>
          </cell>
        </row>
        <row r="1520">
          <cell r="A1520" t="str">
            <v>VC</v>
          </cell>
          <cell r="B1520">
            <v>644</v>
          </cell>
          <cell r="C1520">
            <v>0</v>
          </cell>
          <cell r="D1520">
            <v>71</v>
          </cell>
          <cell r="E1520" t="str">
            <v>PowerZyme Inc (voluntarily liquidated)</v>
          </cell>
          <cell r="F1520" t="str">
            <v>New energy</v>
          </cell>
          <cell r="G1520" t="str">
            <v>Fuel Cells</v>
          </cell>
          <cell r="H1520" t="str">
            <v>New Jersey</v>
          </cell>
          <cell r="I1520" t="str">
            <v>United States</v>
          </cell>
          <cell r="J1520" t="str">
            <v>USA</v>
          </cell>
          <cell r="K1520" t="str">
            <v>North America &amp; Carribean</v>
          </cell>
          <cell r="L1520" t="str">
            <v>AMER</v>
          </cell>
          <cell r="M1520">
            <v>36671.572222222225</v>
          </cell>
          <cell r="N1520" t="str">
            <v>Completed</v>
          </cell>
          <cell r="O1520" t="str">
            <v>VC - Series A / First round</v>
          </cell>
          <cell r="P1520">
            <v>2.5</v>
          </cell>
        </row>
        <row r="1521">
          <cell r="A1521" t="str">
            <v>VC</v>
          </cell>
          <cell r="B1521">
            <v>645</v>
          </cell>
          <cell r="C1521">
            <v>1</v>
          </cell>
          <cell r="D1521">
            <v>10840</v>
          </cell>
          <cell r="E1521" t="str">
            <v>Applied Plasma Technologies</v>
          </cell>
          <cell r="F1521" t="str">
            <v>New energy</v>
          </cell>
          <cell r="G1521" t="str">
            <v>Biomass &amp; Waste</v>
          </cell>
          <cell r="I1521" t="str">
            <v>Belgium</v>
          </cell>
          <cell r="J1521" t="str">
            <v>BEL</v>
          </cell>
          <cell r="K1521" t="str">
            <v>EU Europe</v>
          </cell>
          <cell r="L1521" t="str">
            <v>EMEA</v>
          </cell>
          <cell r="M1521">
            <v>37889.48333333333</v>
          </cell>
          <cell r="N1521" t="str">
            <v>Completed</v>
          </cell>
          <cell r="O1521" t="str">
            <v>VC - Series A / First round</v>
          </cell>
          <cell r="P1521">
            <v>1.8</v>
          </cell>
        </row>
        <row r="1522">
          <cell r="A1522" t="str">
            <v>VC</v>
          </cell>
          <cell r="B1522">
            <v>646</v>
          </cell>
          <cell r="C1522">
            <v>0</v>
          </cell>
          <cell r="D1522">
            <v>875</v>
          </cell>
          <cell r="E1522" t="str">
            <v>Powerspan Corp</v>
          </cell>
          <cell r="F1522" t="str">
            <v>New energy</v>
          </cell>
          <cell r="G1522" t="str">
            <v>Efficiency: Supply Side</v>
          </cell>
          <cell r="H1522" t="str">
            <v>New Hampshire</v>
          </cell>
          <cell r="I1522" t="str">
            <v>United States</v>
          </cell>
          <cell r="J1522" t="str">
            <v>USA</v>
          </cell>
          <cell r="K1522" t="str">
            <v>North America &amp; Carribean</v>
          </cell>
          <cell r="L1522" t="str">
            <v>AMER</v>
          </cell>
          <cell r="M1522">
            <v>36731</v>
          </cell>
          <cell r="N1522" t="str">
            <v>Completed</v>
          </cell>
          <cell r="O1522" t="str">
            <v>VC - Series B / Second round</v>
          </cell>
          <cell r="P1522">
            <v>26</v>
          </cell>
        </row>
        <row r="1523">
          <cell r="A1523" t="str">
            <v>VC</v>
          </cell>
          <cell r="B1523">
            <v>647</v>
          </cell>
          <cell r="C1523">
            <v>1</v>
          </cell>
          <cell r="D1523">
            <v>51</v>
          </cell>
          <cell r="E1523" t="str">
            <v>Cellex Power Products Inc</v>
          </cell>
          <cell r="F1523" t="str">
            <v>New energy</v>
          </cell>
          <cell r="G1523" t="str">
            <v>Fuel Cells</v>
          </cell>
          <cell r="H1523" t="str">
            <v>British Columbia</v>
          </cell>
          <cell r="I1523" t="str">
            <v>Canada</v>
          </cell>
          <cell r="J1523" t="str">
            <v>CAN</v>
          </cell>
          <cell r="K1523" t="str">
            <v>North America &amp; Carribean</v>
          </cell>
          <cell r="L1523" t="str">
            <v>AMER</v>
          </cell>
          <cell r="M1523">
            <v>36098.806250000001</v>
          </cell>
          <cell r="N1523" t="str">
            <v>Completed</v>
          </cell>
          <cell r="O1523" t="str">
            <v>VC - Series A / First round</v>
          </cell>
        </row>
        <row r="1524">
          <cell r="A1524" t="str">
            <v>VC</v>
          </cell>
          <cell r="B1524">
            <v>649</v>
          </cell>
          <cell r="C1524">
            <v>0</v>
          </cell>
          <cell r="D1524">
            <v>2378</v>
          </cell>
          <cell r="E1524" t="str">
            <v>NanoDynamics Inc</v>
          </cell>
          <cell r="F1524" t="str">
            <v>New energy</v>
          </cell>
          <cell r="G1524" t="str">
            <v>Fuel Cells</v>
          </cell>
          <cell r="H1524" t="str">
            <v>New York</v>
          </cell>
          <cell r="I1524" t="str">
            <v>United States</v>
          </cell>
          <cell r="J1524" t="str">
            <v>USA</v>
          </cell>
          <cell r="K1524" t="str">
            <v>North America &amp; Carribean</v>
          </cell>
          <cell r="L1524" t="str">
            <v>AMER</v>
          </cell>
          <cell r="M1524">
            <v>37742.811111111114</v>
          </cell>
          <cell r="N1524" t="str">
            <v>Completed</v>
          </cell>
          <cell r="O1524" t="str">
            <v>VC - Series A / First round</v>
          </cell>
          <cell r="P1524">
            <v>4</v>
          </cell>
        </row>
        <row r="1525">
          <cell r="A1525" t="str">
            <v>VC</v>
          </cell>
          <cell r="B1525">
            <v>651</v>
          </cell>
          <cell r="C1525">
            <v>3</v>
          </cell>
          <cell r="D1525">
            <v>34</v>
          </cell>
          <cell r="E1525" t="str">
            <v>Intelligent Energy Holdings</v>
          </cell>
          <cell r="F1525" t="str">
            <v>New energy</v>
          </cell>
          <cell r="G1525" t="str">
            <v>Fuel Cells</v>
          </cell>
          <cell r="I1525" t="str">
            <v>United Kingdom</v>
          </cell>
          <cell r="J1525" t="str">
            <v>GBR</v>
          </cell>
          <cell r="K1525" t="str">
            <v>EU Europe</v>
          </cell>
          <cell r="L1525" t="str">
            <v>EMEA</v>
          </cell>
          <cell r="M1525">
            <v>38646.580555555556</v>
          </cell>
          <cell r="N1525" t="str">
            <v>Completed</v>
          </cell>
          <cell r="O1525" t="str">
            <v>VC - Series C / Third round</v>
          </cell>
          <cell r="P1525">
            <v>19.7</v>
          </cell>
        </row>
        <row r="1526">
          <cell r="A1526" t="str">
            <v>VC</v>
          </cell>
          <cell r="B1526">
            <v>652</v>
          </cell>
          <cell r="C1526">
            <v>5</v>
          </cell>
          <cell r="D1526">
            <v>34</v>
          </cell>
          <cell r="E1526" t="str">
            <v>Intelligent Energy Holdings</v>
          </cell>
          <cell r="F1526" t="str">
            <v>New energy</v>
          </cell>
          <cell r="G1526" t="str">
            <v>Fuel Cells</v>
          </cell>
          <cell r="I1526" t="str">
            <v>United Kingdom</v>
          </cell>
          <cell r="J1526" t="str">
            <v>GBR</v>
          </cell>
          <cell r="K1526" t="str">
            <v>EU Europe</v>
          </cell>
          <cell r="L1526" t="str">
            <v>EMEA</v>
          </cell>
          <cell r="M1526">
            <v>39189.584027777775</v>
          </cell>
          <cell r="N1526" t="str">
            <v>Completed</v>
          </cell>
          <cell r="O1526" t="str">
            <v>VC - Series D / Fourth round</v>
          </cell>
          <cell r="P1526">
            <v>17</v>
          </cell>
        </row>
        <row r="1527">
          <cell r="A1527" t="str">
            <v>VC</v>
          </cell>
          <cell r="B1527">
            <v>655</v>
          </cell>
          <cell r="C1527">
            <v>9</v>
          </cell>
          <cell r="D1527">
            <v>6816</v>
          </cell>
          <cell r="E1527" t="str">
            <v>Intellon Corporation</v>
          </cell>
          <cell r="F1527" t="str">
            <v>New energy</v>
          </cell>
          <cell r="G1527" t="str">
            <v>Smart Distribution</v>
          </cell>
          <cell r="H1527" t="str">
            <v>Florida</v>
          </cell>
          <cell r="I1527" t="str">
            <v>United States</v>
          </cell>
          <cell r="J1527" t="str">
            <v>USA</v>
          </cell>
          <cell r="K1527" t="str">
            <v>North America &amp; Carribean</v>
          </cell>
          <cell r="L1527" t="str">
            <v>AMER</v>
          </cell>
          <cell r="M1527">
            <v>38589.686111111114</v>
          </cell>
          <cell r="N1527" t="str">
            <v>Completed</v>
          </cell>
          <cell r="O1527" t="str">
            <v>VC - Series B / Second round</v>
          </cell>
          <cell r="P1527">
            <v>24.5</v>
          </cell>
        </row>
        <row r="1528">
          <cell r="A1528" t="str">
            <v>VC</v>
          </cell>
          <cell r="B1528">
            <v>656</v>
          </cell>
          <cell r="C1528">
            <v>1</v>
          </cell>
          <cell r="D1528">
            <v>7586</v>
          </cell>
          <cell r="E1528" t="str">
            <v>Xylowatt</v>
          </cell>
          <cell r="F1528" t="str">
            <v>New energy</v>
          </cell>
          <cell r="G1528" t="str">
            <v>Biomass &amp; Waste</v>
          </cell>
          <cell r="I1528" t="str">
            <v>Belgium</v>
          </cell>
          <cell r="J1528" t="str">
            <v>BEL</v>
          </cell>
          <cell r="K1528" t="str">
            <v>EU Europe</v>
          </cell>
          <cell r="L1528" t="str">
            <v>EMEA</v>
          </cell>
          <cell r="M1528">
            <v>37034</v>
          </cell>
          <cell r="N1528" t="str">
            <v>Completed</v>
          </cell>
          <cell r="O1528" t="str">
            <v>VC - Seed / angel</v>
          </cell>
          <cell r="P1528">
            <v>0.48</v>
          </cell>
        </row>
        <row r="1529">
          <cell r="A1529" t="str">
            <v>VC</v>
          </cell>
          <cell r="B1529">
            <v>657</v>
          </cell>
          <cell r="C1529">
            <v>1</v>
          </cell>
          <cell r="D1529">
            <v>922</v>
          </cell>
          <cell r="E1529" t="str">
            <v>GreenFuel Technologies Corp</v>
          </cell>
          <cell r="F1529" t="str">
            <v>New energy</v>
          </cell>
          <cell r="G1529" t="str">
            <v>Biofuels</v>
          </cell>
          <cell r="H1529" t="str">
            <v>Massachusetts</v>
          </cell>
          <cell r="I1529" t="str">
            <v>United States</v>
          </cell>
          <cell r="J1529" t="str">
            <v>USA</v>
          </cell>
          <cell r="K1529" t="str">
            <v>North America &amp; Carribean</v>
          </cell>
          <cell r="L1529" t="str">
            <v>AMER</v>
          </cell>
          <cell r="M1529">
            <v>38544.695138888892</v>
          </cell>
          <cell r="N1529" t="str">
            <v>Completed</v>
          </cell>
          <cell r="O1529" t="str">
            <v>VC - Bridge/Interim</v>
          </cell>
          <cell r="P1529">
            <v>2.38</v>
          </cell>
          <cell r="Q1529">
            <v>0</v>
          </cell>
        </row>
        <row r="1530">
          <cell r="A1530" t="str">
            <v>VC</v>
          </cell>
          <cell r="B1530">
            <v>658</v>
          </cell>
          <cell r="C1530">
            <v>4</v>
          </cell>
          <cell r="D1530">
            <v>7879</v>
          </cell>
          <cell r="E1530" t="str">
            <v>Ultracell Corporation</v>
          </cell>
          <cell r="F1530" t="str">
            <v>New energy</v>
          </cell>
          <cell r="G1530" t="str">
            <v>Fuel Cells</v>
          </cell>
          <cell r="H1530" t="str">
            <v>California</v>
          </cell>
          <cell r="I1530" t="str">
            <v>United States</v>
          </cell>
          <cell r="J1530" t="str">
            <v>USA</v>
          </cell>
          <cell r="K1530" t="str">
            <v>North America &amp; Carribean</v>
          </cell>
          <cell r="L1530" t="str">
            <v>AMER</v>
          </cell>
          <cell r="M1530">
            <v>38426.413194444445</v>
          </cell>
          <cell r="N1530" t="str">
            <v>Completed</v>
          </cell>
          <cell r="O1530" t="str">
            <v>VC - Series B / Second round</v>
          </cell>
        </row>
        <row r="1531">
          <cell r="A1531" t="str">
            <v>VC</v>
          </cell>
          <cell r="B1531">
            <v>661</v>
          </cell>
          <cell r="C1531">
            <v>1</v>
          </cell>
          <cell r="D1531">
            <v>329</v>
          </cell>
          <cell r="E1531" t="str">
            <v>PolyFuel Inc</v>
          </cell>
          <cell r="F1531" t="str">
            <v>New energy</v>
          </cell>
          <cell r="G1531" t="str">
            <v>Fuel Cells</v>
          </cell>
          <cell r="H1531" t="str">
            <v>California</v>
          </cell>
          <cell r="I1531" t="str">
            <v>United States</v>
          </cell>
          <cell r="J1531" t="str">
            <v>USA</v>
          </cell>
          <cell r="K1531" t="str">
            <v>North America &amp; Carribean</v>
          </cell>
          <cell r="L1531" t="str">
            <v>AMER</v>
          </cell>
          <cell r="M1531">
            <v>36692.731944444444</v>
          </cell>
          <cell r="N1531" t="str">
            <v>Completed</v>
          </cell>
          <cell r="O1531" t="str">
            <v>VC - Series A / First round</v>
          </cell>
          <cell r="P1531">
            <v>6</v>
          </cell>
        </row>
        <row r="1532">
          <cell r="A1532" t="str">
            <v>VC</v>
          </cell>
          <cell r="B1532">
            <v>662</v>
          </cell>
          <cell r="C1532">
            <v>6</v>
          </cell>
          <cell r="D1532">
            <v>2036</v>
          </cell>
          <cell r="E1532" t="str">
            <v>Advent Solar Inc</v>
          </cell>
          <cell r="F1532" t="str">
            <v>New energy</v>
          </cell>
          <cell r="G1532" t="str">
            <v>Solar</v>
          </cell>
          <cell r="H1532" t="str">
            <v>New Mexico</v>
          </cell>
          <cell r="I1532" t="str">
            <v>United States</v>
          </cell>
          <cell r="J1532" t="str">
            <v>USA</v>
          </cell>
          <cell r="K1532" t="str">
            <v>North America &amp; Carribean</v>
          </cell>
          <cell r="L1532" t="str">
            <v>AMER</v>
          </cell>
          <cell r="M1532">
            <v>38666.476388888892</v>
          </cell>
          <cell r="N1532" t="str">
            <v>Completed</v>
          </cell>
          <cell r="O1532" t="str">
            <v>VC - Series C / Third round</v>
          </cell>
          <cell r="P1532">
            <v>30</v>
          </cell>
        </row>
        <row r="1533">
          <cell r="A1533" t="str">
            <v>VC</v>
          </cell>
          <cell r="B1533">
            <v>663</v>
          </cell>
          <cell r="C1533">
            <v>1</v>
          </cell>
          <cell r="D1533">
            <v>11172</v>
          </cell>
          <cell r="E1533" t="str">
            <v>Proteus Energy Corp</v>
          </cell>
          <cell r="F1533" t="str">
            <v>Non-core</v>
          </cell>
          <cell r="G1533" t="str">
            <v>Efficiency: Supply Side</v>
          </cell>
          <cell r="H1533" t="str">
            <v>California</v>
          </cell>
          <cell r="I1533" t="str">
            <v>United States</v>
          </cell>
          <cell r="J1533" t="str">
            <v>USA</v>
          </cell>
          <cell r="K1533" t="str">
            <v>North America &amp; Carribean</v>
          </cell>
          <cell r="L1533" t="str">
            <v>AMER</v>
          </cell>
          <cell r="M1533">
            <v>38659.423611111109</v>
          </cell>
          <cell r="N1533" t="str">
            <v>Completed</v>
          </cell>
          <cell r="O1533" t="str">
            <v>PE - Asset/capacity investment</v>
          </cell>
          <cell r="P1533">
            <v>1</v>
          </cell>
        </row>
        <row r="1534">
          <cell r="A1534" t="str">
            <v>VC</v>
          </cell>
          <cell r="B1534">
            <v>665</v>
          </cell>
          <cell r="C1534">
            <v>1</v>
          </cell>
          <cell r="D1534">
            <v>1902</v>
          </cell>
          <cell r="E1534" t="str">
            <v>Tekion Solutions Inc</v>
          </cell>
          <cell r="F1534" t="str">
            <v>New energy</v>
          </cell>
          <cell r="G1534" t="str">
            <v>Fuel Cells</v>
          </cell>
          <cell r="H1534" t="str">
            <v>British Columbia</v>
          </cell>
          <cell r="I1534" t="str">
            <v>Canada</v>
          </cell>
          <cell r="J1534" t="str">
            <v>CAN</v>
          </cell>
          <cell r="K1534" t="str">
            <v>North America &amp; Carribean</v>
          </cell>
          <cell r="L1534" t="str">
            <v>AMER</v>
          </cell>
          <cell r="M1534">
            <v>38664.884722222225</v>
          </cell>
          <cell r="N1534" t="str">
            <v>Completed</v>
          </cell>
          <cell r="O1534" t="str">
            <v>VC - Series A / First round</v>
          </cell>
          <cell r="Q1534">
            <v>4</v>
          </cell>
        </row>
        <row r="1535">
          <cell r="A1535" t="str">
            <v>VC</v>
          </cell>
          <cell r="B1535">
            <v>666</v>
          </cell>
          <cell r="C1535">
            <v>17</v>
          </cell>
          <cell r="D1535">
            <v>1122</v>
          </cell>
          <cell r="E1535" t="str">
            <v>Nanosys Inc</v>
          </cell>
          <cell r="F1535" t="str">
            <v>New energy</v>
          </cell>
          <cell r="G1535" t="str">
            <v>Fuel Cells</v>
          </cell>
          <cell r="H1535" t="str">
            <v>California</v>
          </cell>
          <cell r="I1535" t="str">
            <v>United States</v>
          </cell>
          <cell r="J1535" t="str">
            <v>USA</v>
          </cell>
          <cell r="K1535" t="str">
            <v>North America &amp; Carribean</v>
          </cell>
          <cell r="L1535" t="str">
            <v>AMER</v>
          </cell>
          <cell r="M1535">
            <v>38665.781944444447</v>
          </cell>
          <cell r="N1535" t="str">
            <v>Completed</v>
          </cell>
          <cell r="O1535" t="str">
            <v>PE - Asset/capacity investment</v>
          </cell>
          <cell r="P1535">
            <v>40</v>
          </cell>
          <cell r="Q1535">
            <v>0</v>
          </cell>
        </row>
        <row r="1536">
          <cell r="A1536" t="str">
            <v>VC</v>
          </cell>
          <cell r="B1536">
            <v>667</v>
          </cell>
          <cell r="C1536">
            <v>2</v>
          </cell>
          <cell r="D1536">
            <v>11213</v>
          </cell>
          <cell r="E1536" t="str">
            <v>Seahorse Power Company</v>
          </cell>
          <cell r="F1536" t="str">
            <v>New energy</v>
          </cell>
          <cell r="G1536" t="str">
            <v>Solar</v>
          </cell>
          <cell r="H1536" t="str">
            <v>Massachusetts</v>
          </cell>
          <cell r="I1536" t="str">
            <v>United States</v>
          </cell>
          <cell r="J1536" t="str">
            <v>USA</v>
          </cell>
          <cell r="K1536" t="str">
            <v>North America &amp; Carribean</v>
          </cell>
          <cell r="L1536" t="str">
            <v>AMER</v>
          </cell>
          <cell r="M1536">
            <v>38670.495833333334</v>
          </cell>
          <cell r="N1536" t="str">
            <v>Completed</v>
          </cell>
          <cell r="O1536" t="str">
            <v>VC - Seed / angel</v>
          </cell>
          <cell r="P1536">
            <v>1.1000000000000001</v>
          </cell>
        </row>
        <row r="1537">
          <cell r="A1537" t="str">
            <v>VC</v>
          </cell>
          <cell r="B1537">
            <v>669</v>
          </cell>
          <cell r="C1537">
            <v>1</v>
          </cell>
          <cell r="D1537">
            <v>4891</v>
          </cell>
          <cell r="E1537" t="str">
            <v>Enecsys</v>
          </cell>
          <cell r="F1537" t="str">
            <v>New energy</v>
          </cell>
          <cell r="G1537" t="str">
            <v>Solar</v>
          </cell>
          <cell r="I1537" t="str">
            <v>United Kingdom</v>
          </cell>
          <cell r="J1537" t="str">
            <v>GBR</v>
          </cell>
          <cell r="K1537" t="str">
            <v>EU Europe</v>
          </cell>
          <cell r="L1537" t="str">
            <v>EMEA</v>
          </cell>
          <cell r="M1537">
            <v>38613.584722222222</v>
          </cell>
          <cell r="N1537" t="str">
            <v>Completed</v>
          </cell>
          <cell r="O1537" t="str">
            <v>VC - Seed / angel</v>
          </cell>
          <cell r="P1537">
            <v>0.1</v>
          </cell>
        </row>
        <row r="1538">
          <cell r="A1538" t="str">
            <v>VC</v>
          </cell>
          <cell r="B1538">
            <v>671</v>
          </cell>
          <cell r="C1538">
            <v>0</v>
          </cell>
          <cell r="D1538">
            <v>1970</v>
          </cell>
          <cell r="E1538" t="str">
            <v>Aventine Renewable Energy Holdings</v>
          </cell>
          <cell r="F1538" t="str">
            <v>New energy</v>
          </cell>
          <cell r="G1538" t="str">
            <v>Biofuels</v>
          </cell>
          <cell r="H1538" t="str">
            <v>Illinois</v>
          </cell>
          <cell r="I1538" t="str">
            <v>United States</v>
          </cell>
          <cell r="J1538" t="str">
            <v>USA</v>
          </cell>
          <cell r="K1538" t="str">
            <v>North America &amp; Carribean</v>
          </cell>
          <cell r="L1538" t="str">
            <v>AMER</v>
          </cell>
          <cell r="M1538">
            <v>38678.452777777777</v>
          </cell>
          <cell r="N1538" t="str">
            <v>Completed</v>
          </cell>
          <cell r="O1538" t="str">
            <v>PE - Asset/capacity investment</v>
          </cell>
          <cell r="P1538">
            <v>276</v>
          </cell>
        </row>
        <row r="1539">
          <cell r="A1539" t="str">
            <v>VC</v>
          </cell>
          <cell r="B1539">
            <v>672</v>
          </cell>
          <cell r="C1539">
            <v>1</v>
          </cell>
          <cell r="D1539">
            <v>11328</v>
          </cell>
          <cell r="E1539" t="str">
            <v>Plurion Ltd</v>
          </cell>
          <cell r="F1539" t="str">
            <v>New energy</v>
          </cell>
          <cell r="G1539" t="str">
            <v>Power Storage</v>
          </cell>
          <cell r="H1539" t="str">
            <v>Scotland</v>
          </cell>
          <cell r="I1539" t="str">
            <v>United Kingdom</v>
          </cell>
          <cell r="J1539" t="str">
            <v>GBR</v>
          </cell>
          <cell r="K1539" t="str">
            <v>EU Europe</v>
          </cell>
          <cell r="L1539" t="str">
            <v>EMEA</v>
          </cell>
          <cell r="M1539">
            <v>38677.652083333334</v>
          </cell>
          <cell r="N1539" t="str">
            <v>Completed</v>
          </cell>
          <cell r="O1539" t="str">
            <v>VC - Seed / angel</v>
          </cell>
          <cell r="P1539">
            <v>15.9</v>
          </cell>
        </row>
        <row r="1540">
          <cell r="A1540" t="str">
            <v>VC</v>
          </cell>
          <cell r="B1540">
            <v>673</v>
          </cell>
          <cell r="C1540">
            <v>0</v>
          </cell>
          <cell r="D1540">
            <v>2893</v>
          </cell>
          <cell r="E1540" t="str">
            <v>TMO Renewables Ltd (formerly TMO Biotec Ltd)</v>
          </cell>
          <cell r="F1540" t="str">
            <v>New energy</v>
          </cell>
          <cell r="G1540" t="str">
            <v>Biofuels</v>
          </cell>
          <cell r="I1540" t="str">
            <v>United Kingdom</v>
          </cell>
          <cell r="J1540" t="str">
            <v>GBR</v>
          </cell>
          <cell r="K1540" t="str">
            <v>EU Europe</v>
          </cell>
          <cell r="L1540" t="str">
            <v>EMEA</v>
          </cell>
          <cell r="M1540">
            <v>37583.6875</v>
          </cell>
          <cell r="N1540" t="str">
            <v>Completed</v>
          </cell>
          <cell r="O1540" t="str">
            <v>VC - Seed / angel</v>
          </cell>
          <cell r="P1540">
            <v>0.35</v>
          </cell>
        </row>
        <row r="1541">
          <cell r="A1541" t="str">
            <v>VC</v>
          </cell>
          <cell r="B1541">
            <v>674</v>
          </cell>
          <cell r="C1541">
            <v>0</v>
          </cell>
          <cell r="D1541">
            <v>2893</v>
          </cell>
          <cell r="E1541" t="str">
            <v>TMO Renewables Ltd (formerly TMO Biotec Ltd)</v>
          </cell>
          <cell r="F1541" t="str">
            <v>New energy</v>
          </cell>
          <cell r="G1541" t="str">
            <v>Biofuels</v>
          </cell>
          <cell r="I1541" t="str">
            <v>United Kingdom</v>
          </cell>
          <cell r="J1541" t="str">
            <v>GBR</v>
          </cell>
          <cell r="K1541" t="str">
            <v>EU Europe</v>
          </cell>
          <cell r="L1541" t="str">
            <v>EMEA</v>
          </cell>
          <cell r="M1541">
            <v>37930.69027777778</v>
          </cell>
          <cell r="N1541" t="str">
            <v>Completed</v>
          </cell>
          <cell r="O1541" t="str">
            <v>VC - Seed / angel</v>
          </cell>
          <cell r="P1541">
            <v>0.4</v>
          </cell>
        </row>
        <row r="1542">
          <cell r="A1542" t="str">
            <v>VC</v>
          </cell>
          <cell r="B1542">
            <v>675</v>
          </cell>
          <cell r="C1542">
            <v>0</v>
          </cell>
          <cell r="D1542">
            <v>2893</v>
          </cell>
          <cell r="E1542" t="str">
            <v>TMO Renewables Ltd (formerly TMO Biotec Ltd)</v>
          </cell>
          <cell r="F1542" t="str">
            <v>New energy</v>
          </cell>
          <cell r="G1542" t="str">
            <v>Biofuels</v>
          </cell>
          <cell r="I1542" t="str">
            <v>United Kingdom</v>
          </cell>
          <cell r="J1542" t="str">
            <v>GBR</v>
          </cell>
          <cell r="K1542" t="str">
            <v>EU Europe</v>
          </cell>
          <cell r="L1542" t="str">
            <v>EMEA</v>
          </cell>
          <cell r="M1542">
            <v>38679.691666666666</v>
          </cell>
          <cell r="N1542" t="str">
            <v>Completed</v>
          </cell>
          <cell r="O1542" t="str">
            <v>VC - Series B / Second round</v>
          </cell>
          <cell r="P1542">
            <v>5.6</v>
          </cell>
        </row>
        <row r="1543">
          <cell r="A1543" t="str">
            <v>VC</v>
          </cell>
          <cell r="B1543">
            <v>676</v>
          </cell>
          <cell r="C1543">
            <v>1</v>
          </cell>
          <cell r="D1543">
            <v>3000</v>
          </cell>
          <cell r="E1543" t="str">
            <v>Catamount Energy Corporation</v>
          </cell>
          <cell r="F1543" t="str">
            <v>New energy</v>
          </cell>
          <cell r="G1543" t="str">
            <v>Wind</v>
          </cell>
          <cell r="H1543" t="str">
            <v>Vermont</v>
          </cell>
          <cell r="I1543" t="str">
            <v>United States</v>
          </cell>
          <cell r="J1543" t="str">
            <v>USA</v>
          </cell>
          <cell r="K1543" t="str">
            <v>North America &amp; Carribean</v>
          </cell>
          <cell r="L1543" t="str">
            <v>AMER</v>
          </cell>
          <cell r="M1543">
            <v>38677.490972222222</v>
          </cell>
          <cell r="N1543" t="str">
            <v>Completed</v>
          </cell>
          <cell r="O1543" t="str">
            <v>PE - Asset/capacity investment</v>
          </cell>
          <cell r="P1543">
            <v>60</v>
          </cell>
        </row>
        <row r="1544">
          <cell r="A1544" t="str">
            <v>VC</v>
          </cell>
          <cell r="B1544">
            <v>678</v>
          </cell>
          <cell r="C1544">
            <v>1</v>
          </cell>
          <cell r="D1544">
            <v>11371</v>
          </cell>
          <cell r="E1544" t="str">
            <v>Aerogel Composite LLC</v>
          </cell>
          <cell r="F1544" t="str">
            <v>New energy</v>
          </cell>
          <cell r="G1544" t="str">
            <v>Fuel Cells</v>
          </cell>
          <cell r="H1544" t="str">
            <v>Connecticut</v>
          </cell>
          <cell r="I1544" t="str">
            <v>United States</v>
          </cell>
          <cell r="J1544" t="str">
            <v>USA</v>
          </cell>
          <cell r="K1544" t="str">
            <v>North America &amp; Carribean</v>
          </cell>
          <cell r="L1544" t="str">
            <v>AMER</v>
          </cell>
          <cell r="M1544">
            <v>38678.491666666669</v>
          </cell>
          <cell r="N1544" t="str">
            <v>Completed</v>
          </cell>
          <cell r="O1544" t="str">
            <v>VC - Series A / First round</v>
          </cell>
          <cell r="P1544">
            <v>0.5</v>
          </cell>
        </row>
        <row r="1545">
          <cell r="A1545" t="str">
            <v>VC</v>
          </cell>
          <cell r="B1545">
            <v>679</v>
          </cell>
          <cell r="C1545">
            <v>1</v>
          </cell>
          <cell r="D1545">
            <v>1970</v>
          </cell>
          <cell r="E1545" t="str">
            <v>Aventine Renewable Energy Holdings</v>
          </cell>
          <cell r="F1545" t="str">
            <v>New energy</v>
          </cell>
          <cell r="G1545" t="str">
            <v>Biofuels</v>
          </cell>
          <cell r="H1545" t="str">
            <v>Illinois</v>
          </cell>
          <cell r="I1545" t="str">
            <v>United States</v>
          </cell>
          <cell r="J1545" t="str">
            <v>USA</v>
          </cell>
          <cell r="K1545" t="str">
            <v>North America &amp; Carribean</v>
          </cell>
          <cell r="L1545" t="str">
            <v>AMER</v>
          </cell>
          <cell r="M1545">
            <v>37742.654166666667</v>
          </cell>
          <cell r="N1545" t="str">
            <v>Completed</v>
          </cell>
          <cell r="O1545" t="str">
            <v>PE - Buy-out / corp spinoff</v>
          </cell>
          <cell r="P1545">
            <v>75</v>
          </cell>
        </row>
        <row r="1546">
          <cell r="A1546" t="str">
            <v>VC</v>
          </cell>
          <cell r="B1546">
            <v>680</v>
          </cell>
          <cell r="C1546">
            <v>3</v>
          </cell>
          <cell r="D1546">
            <v>8611</v>
          </cell>
          <cell r="E1546" t="str">
            <v>Gridpoint, Inc.</v>
          </cell>
          <cell r="F1546" t="str">
            <v>New energy</v>
          </cell>
          <cell r="G1546" t="str">
            <v>Smart Distribution</v>
          </cell>
          <cell r="H1546" t="str">
            <v>Washington, DC</v>
          </cell>
          <cell r="I1546" t="str">
            <v>United States</v>
          </cell>
          <cell r="J1546" t="str">
            <v>USA</v>
          </cell>
          <cell r="K1546" t="str">
            <v>North America &amp; Carribean</v>
          </cell>
          <cell r="L1546" t="str">
            <v>AMER</v>
          </cell>
          <cell r="M1546">
            <v>38855.724999999999</v>
          </cell>
          <cell r="N1546" t="str">
            <v>Completed</v>
          </cell>
          <cell r="O1546" t="str">
            <v>VC - Series B / Second round</v>
          </cell>
          <cell r="P1546">
            <v>16</v>
          </cell>
        </row>
        <row r="1547">
          <cell r="A1547" t="str">
            <v>VC</v>
          </cell>
          <cell r="B1547">
            <v>681</v>
          </cell>
          <cell r="C1547">
            <v>0</v>
          </cell>
          <cell r="D1547">
            <v>8611</v>
          </cell>
          <cell r="E1547" t="str">
            <v>Gridpoint, Inc.</v>
          </cell>
          <cell r="F1547" t="str">
            <v>New energy</v>
          </cell>
          <cell r="G1547" t="str">
            <v>Smart Distribution</v>
          </cell>
          <cell r="H1547" t="str">
            <v>Washington, DC</v>
          </cell>
          <cell r="I1547" t="str">
            <v>United States</v>
          </cell>
          <cell r="J1547" t="str">
            <v>USA</v>
          </cell>
          <cell r="K1547" t="str">
            <v>North America &amp; Carribean</v>
          </cell>
          <cell r="L1547" t="str">
            <v>AMER</v>
          </cell>
          <cell r="M1547">
            <v>37895.726388888892</v>
          </cell>
          <cell r="N1547" t="str">
            <v>Completed</v>
          </cell>
          <cell r="O1547" t="str">
            <v>VC - Seed / angel</v>
          </cell>
          <cell r="P1547">
            <v>1.8</v>
          </cell>
        </row>
        <row r="1548">
          <cell r="A1548" t="str">
            <v>VC</v>
          </cell>
          <cell r="B1548">
            <v>684</v>
          </cell>
          <cell r="C1548">
            <v>1</v>
          </cell>
          <cell r="D1548">
            <v>3999</v>
          </cell>
          <cell r="E1548" t="str">
            <v>EnerStruct</v>
          </cell>
          <cell r="F1548" t="str">
            <v>New energy</v>
          </cell>
          <cell r="G1548" t="str">
            <v>Power Storage</v>
          </cell>
          <cell r="I1548" t="str">
            <v>Japan</v>
          </cell>
          <cell r="J1548" t="str">
            <v>JPN</v>
          </cell>
          <cell r="K1548" t="str">
            <v>Asia</v>
          </cell>
          <cell r="L1548" t="str">
            <v>ASOC</v>
          </cell>
          <cell r="M1548">
            <v>38686.67291666667</v>
          </cell>
          <cell r="N1548" t="str">
            <v>Completed</v>
          </cell>
          <cell r="O1548" t="str">
            <v>VC - Series A / First round</v>
          </cell>
        </row>
        <row r="1549">
          <cell r="A1549" t="str">
            <v>VC</v>
          </cell>
          <cell r="B1549">
            <v>685</v>
          </cell>
          <cell r="C1549">
            <v>2</v>
          </cell>
          <cell r="D1549">
            <v>10266</v>
          </cell>
          <cell r="E1549" t="str">
            <v>Day4Energy Inc</v>
          </cell>
          <cell r="F1549" t="str">
            <v>New energy</v>
          </cell>
          <cell r="G1549" t="str">
            <v>Solar</v>
          </cell>
          <cell r="H1549" t="str">
            <v>British Columbia</v>
          </cell>
          <cell r="I1549" t="str">
            <v>Canada</v>
          </cell>
          <cell r="J1549" t="str">
            <v>CAN</v>
          </cell>
          <cell r="K1549" t="str">
            <v>North America &amp; Carribean</v>
          </cell>
          <cell r="L1549" t="str">
            <v>AMER</v>
          </cell>
          <cell r="M1549">
            <v>38687.492361111108</v>
          </cell>
          <cell r="N1549" t="str">
            <v>Completed</v>
          </cell>
          <cell r="O1549" t="str">
            <v>VC - Series D / Fourth round</v>
          </cell>
          <cell r="P1549">
            <v>4.8</v>
          </cell>
        </row>
        <row r="1550">
          <cell r="A1550" t="str">
            <v>VC</v>
          </cell>
          <cell r="B1550">
            <v>688</v>
          </cell>
          <cell r="C1550">
            <v>1</v>
          </cell>
          <cell r="D1550">
            <v>11461</v>
          </cell>
          <cell r="E1550" t="str">
            <v>Soconag Environmental Experts Inc</v>
          </cell>
          <cell r="F1550" t="str">
            <v>New energy</v>
          </cell>
          <cell r="G1550" t="str">
            <v>Biomass &amp; Waste</v>
          </cell>
          <cell r="H1550" t="str">
            <v>Quebec</v>
          </cell>
          <cell r="I1550" t="str">
            <v>Canada</v>
          </cell>
          <cell r="J1550" t="str">
            <v>CAN</v>
          </cell>
          <cell r="K1550" t="str">
            <v>North America &amp; Carribean</v>
          </cell>
          <cell r="L1550" t="str">
            <v>AMER</v>
          </cell>
          <cell r="M1550">
            <v>38688.680555555555</v>
          </cell>
          <cell r="N1550" t="str">
            <v>Completed</v>
          </cell>
          <cell r="O1550" t="str">
            <v>VC - Series A / First round</v>
          </cell>
          <cell r="P1550">
            <v>3.9</v>
          </cell>
        </row>
        <row r="1551">
          <cell r="A1551" t="str">
            <v>VC</v>
          </cell>
          <cell r="B1551">
            <v>696</v>
          </cell>
          <cell r="C1551">
            <v>2</v>
          </cell>
          <cell r="D1551">
            <v>6481</v>
          </cell>
          <cell r="E1551" t="str">
            <v>HeliSwirl Technologies Ltd</v>
          </cell>
          <cell r="F1551" t="str">
            <v>New energy</v>
          </cell>
          <cell r="G1551" t="str">
            <v>Efficiency: Supply Side</v>
          </cell>
          <cell r="H1551" t="str">
            <v>Greater London</v>
          </cell>
          <cell r="I1551" t="str">
            <v>United Kingdom</v>
          </cell>
          <cell r="J1551" t="str">
            <v>GBR</v>
          </cell>
          <cell r="K1551" t="str">
            <v>EU Europe</v>
          </cell>
          <cell r="L1551" t="str">
            <v>EMEA</v>
          </cell>
          <cell r="M1551">
            <v>38695.446527777778</v>
          </cell>
          <cell r="N1551" t="str">
            <v>Completed</v>
          </cell>
          <cell r="O1551" t="str">
            <v>VC - Seed / angel</v>
          </cell>
          <cell r="P1551">
            <v>1</v>
          </cell>
        </row>
        <row r="1552">
          <cell r="A1552" t="str">
            <v>VC</v>
          </cell>
          <cell r="B1552">
            <v>700</v>
          </cell>
          <cell r="C1552">
            <v>0</v>
          </cell>
          <cell r="D1552">
            <v>10561</v>
          </cell>
          <cell r="E1552" t="str">
            <v>Enviromech Industries</v>
          </cell>
          <cell r="F1552" t="str">
            <v>New energy</v>
          </cell>
          <cell r="G1552" t="str">
            <v>Hydrogen</v>
          </cell>
          <cell r="H1552" t="str">
            <v>California</v>
          </cell>
          <cell r="I1552" t="str">
            <v>United States</v>
          </cell>
          <cell r="J1552" t="str">
            <v>USA</v>
          </cell>
          <cell r="K1552" t="str">
            <v>North America &amp; Carribean</v>
          </cell>
          <cell r="L1552" t="str">
            <v>AMER</v>
          </cell>
          <cell r="M1552">
            <v>38695.61041666667</v>
          </cell>
          <cell r="N1552" t="str">
            <v>Completed</v>
          </cell>
          <cell r="O1552" t="str">
            <v>PE - Buy-out / corp spinoff</v>
          </cell>
          <cell r="Q1552">
            <v>50</v>
          </cell>
        </row>
        <row r="1553">
          <cell r="A1553" t="str">
            <v>VC</v>
          </cell>
          <cell r="B1553">
            <v>703</v>
          </cell>
          <cell r="C1553">
            <v>0</v>
          </cell>
          <cell r="D1553">
            <v>11534</v>
          </cell>
          <cell r="E1553" t="str">
            <v>Promociones Medioambientales Villafranquesa (PMV)</v>
          </cell>
          <cell r="F1553" t="str">
            <v>New energy</v>
          </cell>
          <cell r="G1553" t="str">
            <v>Biomass &amp; Waste</v>
          </cell>
          <cell r="I1553" t="str">
            <v>Spain</v>
          </cell>
          <cell r="J1553" t="str">
            <v>ESP</v>
          </cell>
          <cell r="K1553" t="str">
            <v>EU Europe</v>
          </cell>
          <cell r="L1553" t="str">
            <v>EMEA</v>
          </cell>
          <cell r="M1553">
            <v>38687.406944444447</v>
          </cell>
          <cell r="N1553" t="str">
            <v>Announced/filed</v>
          </cell>
          <cell r="O1553" t="str">
            <v>PE - Asset/capacity investment</v>
          </cell>
          <cell r="P1553">
            <v>5.9</v>
          </cell>
        </row>
        <row r="1554">
          <cell r="A1554" t="str">
            <v>VC</v>
          </cell>
          <cell r="B1554">
            <v>706</v>
          </cell>
          <cell r="C1554">
            <v>1</v>
          </cell>
          <cell r="D1554">
            <v>11620</v>
          </cell>
          <cell r="E1554" t="str">
            <v>Beijing PowerU Technology</v>
          </cell>
          <cell r="F1554" t="str">
            <v>New energy</v>
          </cell>
          <cell r="G1554" t="str">
            <v>Efficiency: Demand Side</v>
          </cell>
          <cell r="H1554" t="str">
            <v>Beijing Municipality</v>
          </cell>
          <cell r="I1554" t="str">
            <v>China</v>
          </cell>
          <cell r="J1554" t="str">
            <v>CHN</v>
          </cell>
          <cell r="K1554" t="str">
            <v>Asia</v>
          </cell>
          <cell r="L1554" t="str">
            <v>ASOC</v>
          </cell>
          <cell r="M1554">
            <v>37939.522916666669</v>
          </cell>
          <cell r="N1554" t="str">
            <v>Completed</v>
          </cell>
          <cell r="O1554" t="str">
            <v>VC - Series A / First round</v>
          </cell>
          <cell r="P1554">
            <v>2</v>
          </cell>
        </row>
        <row r="1555">
          <cell r="A1555" t="str">
            <v>VC</v>
          </cell>
          <cell r="B1555">
            <v>713</v>
          </cell>
          <cell r="C1555">
            <v>1</v>
          </cell>
          <cell r="D1555">
            <v>887</v>
          </cell>
          <cell r="E1555" t="str">
            <v>Vista International Technologies Inc (formerly Nathaniel Energy Corp)</v>
          </cell>
          <cell r="F1555" t="str">
            <v>New energy</v>
          </cell>
          <cell r="G1555" t="str">
            <v>Biomass &amp; Waste</v>
          </cell>
          <cell r="H1555" t="str">
            <v>Colorado</v>
          </cell>
          <cell r="I1555" t="str">
            <v>United States</v>
          </cell>
          <cell r="J1555" t="str">
            <v>USA</v>
          </cell>
          <cell r="K1555" t="str">
            <v>North America &amp; Carribean</v>
          </cell>
          <cell r="L1555" t="str">
            <v>AMER</v>
          </cell>
          <cell r="M1555">
            <v>37392.440972222219</v>
          </cell>
          <cell r="N1555" t="str">
            <v>Completed</v>
          </cell>
          <cell r="O1555" t="str">
            <v>VC - Series A / First round</v>
          </cell>
          <cell r="P1555">
            <v>0.8</v>
          </cell>
        </row>
        <row r="1556">
          <cell r="A1556" t="str">
            <v>VC</v>
          </cell>
          <cell r="B1556">
            <v>714</v>
          </cell>
          <cell r="C1556">
            <v>0</v>
          </cell>
          <cell r="D1556">
            <v>887</v>
          </cell>
          <cell r="E1556" t="str">
            <v>Vista International Technologies Inc (formerly Nathaniel Energy Corp)</v>
          </cell>
          <cell r="F1556" t="str">
            <v>New energy</v>
          </cell>
          <cell r="G1556" t="str">
            <v>Biomass &amp; Waste</v>
          </cell>
          <cell r="H1556" t="str">
            <v>Colorado</v>
          </cell>
          <cell r="I1556" t="str">
            <v>United States</v>
          </cell>
          <cell r="J1556" t="str">
            <v>USA</v>
          </cell>
          <cell r="K1556" t="str">
            <v>North America &amp; Carribean</v>
          </cell>
          <cell r="L1556" t="str">
            <v>AMER</v>
          </cell>
          <cell r="M1556">
            <v>37488.444444444445</v>
          </cell>
          <cell r="N1556" t="str">
            <v>Completed</v>
          </cell>
          <cell r="O1556" t="str">
            <v>VC - Series B / Second round</v>
          </cell>
          <cell r="P1556">
            <v>1.8</v>
          </cell>
        </row>
        <row r="1557">
          <cell r="A1557" t="str">
            <v>VC</v>
          </cell>
          <cell r="B1557">
            <v>715</v>
          </cell>
          <cell r="C1557">
            <v>0</v>
          </cell>
          <cell r="D1557">
            <v>887</v>
          </cell>
          <cell r="E1557" t="str">
            <v>Vista International Technologies Inc (formerly Nathaniel Energy Corp)</v>
          </cell>
          <cell r="F1557" t="str">
            <v>New energy</v>
          </cell>
          <cell r="G1557" t="str">
            <v>Biomass &amp; Waste</v>
          </cell>
          <cell r="H1557" t="str">
            <v>Colorado</v>
          </cell>
          <cell r="I1557" t="str">
            <v>United States</v>
          </cell>
          <cell r="J1557" t="str">
            <v>USA</v>
          </cell>
          <cell r="K1557" t="str">
            <v>North America &amp; Carribean</v>
          </cell>
          <cell r="L1557" t="str">
            <v>AMER</v>
          </cell>
          <cell r="M1557">
            <v>37699.447222222225</v>
          </cell>
          <cell r="N1557" t="str">
            <v>Completed</v>
          </cell>
          <cell r="O1557" t="str">
            <v>VC - Series C / Third round</v>
          </cell>
          <cell r="P1557">
            <v>8.5</v>
          </cell>
        </row>
        <row r="1558">
          <cell r="A1558" t="str">
            <v>VC</v>
          </cell>
          <cell r="B1558">
            <v>718</v>
          </cell>
          <cell r="C1558">
            <v>1</v>
          </cell>
          <cell r="D1558">
            <v>4293</v>
          </cell>
          <cell r="E1558" t="str">
            <v>Verdant Power</v>
          </cell>
          <cell r="F1558" t="str">
            <v>New energy</v>
          </cell>
          <cell r="G1558" t="str">
            <v>Marine</v>
          </cell>
          <cell r="H1558" t="str">
            <v>Virginia</v>
          </cell>
          <cell r="I1558" t="str">
            <v>United States</v>
          </cell>
          <cell r="J1558" t="str">
            <v>USA</v>
          </cell>
          <cell r="K1558" t="str">
            <v>North America &amp; Carribean</v>
          </cell>
          <cell r="L1558" t="str">
            <v>AMER</v>
          </cell>
          <cell r="M1558">
            <v>38944.633333333331</v>
          </cell>
          <cell r="N1558" t="str">
            <v>Completed</v>
          </cell>
          <cell r="O1558" t="str">
            <v>VC - Series A / First round</v>
          </cell>
          <cell r="P1558">
            <v>15</v>
          </cell>
        </row>
        <row r="1559">
          <cell r="A1559" t="str">
            <v>VC</v>
          </cell>
          <cell r="B1559">
            <v>723</v>
          </cell>
          <cell r="C1559">
            <v>1</v>
          </cell>
          <cell r="D1559">
            <v>959</v>
          </cell>
          <cell r="E1559" t="str">
            <v>Marine Current Turbines Ltd (MCT)</v>
          </cell>
          <cell r="F1559" t="str">
            <v>New energy</v>
          </cell>
          <cell r="G1559" t="str">
            <v>Marine</v>
          </cell>
          <cell r="I1559" t="str">
            <v>United Kingdom</v>
          </cell>
          <cell r="J1559" t="str">
            <v>GBR</v>
          </cell>
          <cell r="K1559" t="str">
            <v>EU Europe</v>
          </cell>
          <cell r="L1559" t="str">
            <v>EMEA</v>
          </cell>
          <cell r="M1559">
            <v>38714.484027777777</v>
          </cell>
          <cell r="N1559" t="str">
            <v>Completed</v>
          </cell>
          <cell r="O1559" t="str">
            <v>PE - Asset/capacity investment</v>
          </cell>
          <cell r="P1559">
            <v>3.4</v>
          </cell>
        </row>
        <row r="1560">
          <cell r="A1560" t="str">
            <v>VC</v>
          </cell>
          <cell r="B1560">
            <v>724</v>
          </cell>
          <cell r="C1560">
            <v>0</v>
          </cell>
          <cell r="D1560">
            <v>628</v>
          </cell>
          <cell r="E1560" t="str">
            <v>Australian Renewable Fuels Pty Ltd (ARF)</v>
          </cell>
          <cell r="F1560" t="str">
            <v>New energy</v>
          </cell>
          <cell r="G1560" t="str">
            <v>Biofuels</v>
          </cell>
          <cell r="H1560" t="str">
            <v>Western Australia</v>
          </cell>
          <cell r="I1560" t="str">
            <v>Australia</v>
          </cell>
          <cell r="J1560" t="str">
            <v>AUS</v>
          </cell>
          <cell r="K1560" t="str">
            <v>Oceania</v>
          </cell>
          <cell r="L1560" t="str">
            <v>ASOC</v>
          </cell>
          <cell r="M1560">
            <v>38322.742361111108</v>
          </cell>
          <cell r="N1560" t="str">
            <v>Completed</v>
          </cell>
          <cell r="O1560" t="str">
            <v>VC - Convertible</v>
          </cell>
          <cell r="P1560">
            <v>11.949</v>
          </cell>
        </row>
        <row r="1561">
          <cell r="A1561" t="str">
            <v>VC</v>
          </cell>
          <cell r="B1561">
            <v>725</v>
          </cell>
          <cell r="C1561">
            <v>0</v>
          </cell>
          <cell r="D1561">
            <v>2007</v>
          </cell>
          <cell r="E1561" t="str">
            <v>Windflow Technology Ltd</v>
          </cell>
          <cell r="F1561" t="str">
            <v>New energy</v>
          </cell>
          <cell r="G1561" t="str">
            <v>Wind</v>
          </cell>
          <cell r="I1561" t="str">
            <v>New Zealand</v>
          </cell>
          <cell r="J1561" t="str">
            <v>NZL</v>
          </cell>
          <cell r="K1561" t="str">
            <v>Oceania</v>
          </cell>
          <cell r="L1561" t="str">
            <v>ASOC</v>
          </cell>
          <cell r="M1561">
            <v>37157.745138888888</v>
          </cell>
          <cell r="N1561" t="str">
            <v>Completed</v>
          </cell>
          <cell r="O1561" t="str">
            <v>VC - Series A / First round</v>
          </cell>
          <cell r="P1561">
            <v>2.6</v>
          </cell>
        </row>
        <row r="1562">
          <cell r="A1562" t="str">
            <v>VC</v>
          </cell>
          <cell r="B1562">
            <v>726</v>
          </cell>
          <cell r="C1562">
            <v>0</v>
          </cell>
          <cell r="D1562">
            <v>2007</v>
          </cell>
          <cell r="E1562" t="str">
            <v>Windflow Technology Ltd</v>
          </cell>
          <cell r="F1562" t="str">
            <v>New energy</v>
          </cell>
          <cell r="G1562" t="str">
            <v>Wind</v>
          </cell>
          <cell r="I1562" t="str">
            <v>New Zealand</v>
          </cell>
          <cell r="J1562" t="str">
            <v>NZL</v>
          </cell>
          <cell r="K1562" t="str">
            <v>Oceania</v>
          </cell>
          <cell r="L1562" t="str">
            <v>ASOC</v>
          </cell>
          <cell r="M1562">
            <v>37873.747916666667</v>
          </cell>
          <cell r="N1562" t="str">
            <v>Completed</v>
          </cell>
          <cell r="O1562" t="str">
            <v>VC - Series B / Second round</v>
          </cell>
          <cell r="P1562">
            <v>2.9</v>
          </cell>
        </row>
        <row r="1563">
          <cell r="A1563" t="str">
            <v>VC</v>
          </cell>
          <cell r="B1563">
            <v>727</v>
          </cell>
          <cell r="C1563">
            <v>1</v>
          </cell>
          <cell r="D1563">
            <v>11886</v>
          </cell>
          <cell r="E1563" t="str">
            <v>Thor Power Corporation</v>
          </cell>
          <cell r="F1563" t="str">
            <v>New energy</v>
          </cell>
          <cell r="G1563" t="str">
            <v>Efficiency: Demand Side</v>
          </cell>
          <cell r="H1563" t="str">
            <v>Pennsylvania</v>
          </cell>
          <cell r="I1563" t="str">
            <v>United States</v>
          </cell>
          <cell r="J1563" t="str">
            <v>USA</v>
          </cell>
          <cell r="K1563" t="str">
            <v>North America &amp; Carribean</v>
          </cell>
          <cell r="L1563" t="str">
            <v>AMER</v>
          </cell>
          <cell r="M1563">
            <v>38709.640972222223</v>
          </cell>
          <cell r="N1563" t="str">
            <v>Completed</v>
          </cell>
          <cell r="O1563" t="str">
            <v>VC - Series A / First round</v>
          </cell>
          <cell r="P1563">
            <v>0.1</v>
          </cell>
        </row>
        <row r="1564">
          <cell r="A1564" t="str">
            <v>VC</v>
          </cell>
          <cell r="B1564">
            <v>728</v>
          </cell>
          <cell r="C1564">
            <v>1</v>
          </cell>
          <cell r="D1564">
            <v>6881</v>
          </cell>
          <cell r="E1564" t="str">
            <v>World Energy Labs</v>
          </cell>
          <cell r="F1564" t="str">
            <v>New energy</v>
          </cell>
          <cell r="G1564" t="str">
            <v>Efficiency: Demand Side</v>
          </cell>
          <cell r="H1564" t="str">
            <v>California</v>
          </cell>
          <cell r="I1564" t="str">
            <v>United States</v>
          </cell>
          <cell r="J1564" t="str">
            <v>USA</v>
          </cell>
          <cell r="K1564" t="str">
            <v>North America &amp; Carribean</v>
          </cell>
          <cell r="L1564" t="str">
            <v>AMER</v>
          </cell>
          <cell r="M1564">
            <v>38709.70416666667</v>
          </cell>
          <cell r="N1564" t="str">
            <v>Completed</v>
          </cell>
          <cell r="O1564" t="str">
            <v>VC - Series A / First round</v>
          </cell>
          <cell r="P1564">
            <v>1</v>
          </cell>
          <cell r="Q1564">
            <v>0</v>
          </cell>
        </row>
        <row r="1565">
          <cell r="A1565" t="str">
            <v>VC</v>
          </cell>
          <cell r="B1565">
            <v>729</v>
          </cell>
          <cell r="C1565">
            <v>1</v>
          </cell>
          <cell r="D1565">
            <v>11887</v>
          </cell>
          <cell r="E1565" t="str">
            <v>Enviro-Control Ltd (ECL)</v>
          </cell>
          <cell r="F1565" t="str">
            <v>New energy</v>
          </cell>
          <cell r="G1565" t="str">
            <v>Biomass &amp; Waste</v>
          </cell>
          <cell r="I1565" t="str">
            <v>United Kingdom</v>
          </cell>
          <cell r="J1565" t="str">
            <v>GBR</v>
          </cell>
          <cell r="K1565" t="str">
            <v>EU Europe</v>
          </cell>
          <cell r="L1565" t="str">
            <v>EMEA</v>
          </cell>
          <cell r="M1565">
            <v>38841.710416666669</v>
          </cell>
          <cell r="N1565" t="str">
            <v>Completed</v>
          </cell>
          <cell r="O1565" t="str">
            <v>PE - Asset/capacity investment</v>
          </cell>
          <cell r="P1565">
            <v>1.4</v>
          </cell>
        </row>
        <row r="1566">
          <cell r="A1566" t="str">
            <v>VC</v>
          </cell>
          <cell r="B1566">
            <v>730</v>
          </cell>
          <cell r="C1566">
            <v>1</v>
          </cell>
          <cell r="D1566">
            <v>10196</v>
          </cell>
          <cell r="E1566" t="str">
            <v>Tang Group (Energy) Ltd</v>
          </cell>
          <cell r="F1566" t="str">
            <v>New energy</v>
          </cell>
          <cell r="G1566" t="str">
            <v>Wind</v>
          </cell>
          <cell r="H1566" t="str">
            <v>Texas</v>
          </cell>
          <cell r="I1566" t="str">
            <v>United States</v>
          </cell>
          <cell r="J1566" t="str">
            <v>USA</v>
          </cell>
          <cell r="K1566" t="str">
            <v>North America &amp; Carribean</v>
          </cell>
          <cell r="L1566" t="str">
            <v>AMER</v>
          </cell>
          <cell r="M1566">
            <v>38763.720138888886</v>
          </cell>
          <cell r="N1566" t="str">
            <v>Completed</v>
          </cell>
          <cell r="O1566" t="str">
            <v>PE - Asset/capacity investment</v>
          </cell>
        </row>
        <row r="1567">
          <cell r="A1567" t="str">
            <v>VC</v>
          </cell>
          <cell r="B1567">
            <v>731</v>
          </cell>
          <cell r="C1567">
            <v>2</v>
          </cell>
          <cell r="D1567">
            <v>2211</v>
          </cell>
          <cell r="E1567" t="str">
            <v>Ventus Energy Inc</v>
          </cell>
          <cell r="F1567" t="str">
            <v>New energy</v>
          </cell>
          <cell r="G1567" t="str">
            <v>Wind</v>
          </cell>
          <cell r="H1567" t="str">
            <v>Ontario</v>
          </cell>
          <cell r="I1567" t="str">
            <v>Canada</v>
          </cell>
          <cell r="J1567" t="str">
            <v>CAN</v>
          </cell>
          <cell r="K1567" t="str">
            <v>North America &amp; Carribean</v>
          </cell>
          <cell r="L1567" t="str">
            <v>AMER</v>
          </cell>
          <cell r="M1567">
            <v>38723.729861111111</v>
          </cell>
          <cell r="N1567" t="str">
            <v>Completed</v>
          </cell>
          <cell r="O1567" t="str">
            <v>PE - Asset/capacity investment</v>
          </cell>
          <cell r="P1567">
            <v>21</v>
          </cell>
        </row>
        <row r="1568">
          <cell r="A1568" t="str">
            <v>VC</v>
          </cell>
          <cell r="B1568">
            <v>736</v>
          </cell>
          <cell r="C1568">
            <v>5</v>
          </cell>
          <cell r="D1568">
            <v>2004</v>
          </cell>
          <cell r="E1568" t="str">
            <v>Tioga Energy Inc (formerly CerOx Corporation)</v>
          </cell>
          <cell r="F1568" t="str">
            <v>Non-core</v>
          </cell>
          <cell r="G1568" t="str">
            <v>Solar</v>
          </cell>
          <cell r="H1568" t="str">
            <v>California</v>
          </cell>
          <cell r="I1568" t="str">
            <v>United States</v>
          </cell>
          <cell r="J1568" t="str">
            <v>USA</v>
          </cell>
          <cell r="K1568" t="str">
            <v>North America &amp; Carribean</v>
          </cell>
          <cell r="L1568" t="str">
            <v>AMER</v>
          </cell>
          <cell r="M1568">
            <v>38418.463888888888</v>
          </cell>
          <cell r="N1568" t="str">
            <v>Completed</v>
          </cell>
          <cell r="O1568" t="str">
            <v>VC - Series C / Third round</v>
          </cell>
          <cell r="P1568">
            <v>8</v>
          </cell>
        </row>
        <row r="1569">
          <cell r="A1569" t="str">
            <v>VC</v>
          </cell>
          <cell r="B1569">
            <v>737</v>
          </cell>
          <cell r="C1569">
            <v>1</v>
          </cell>
          <cell r="D1569">
            <v>4321</v>
          </cell>
          <cell r="E1569" t="str">
            <v>ISOPur Fluid Technologies Inc</v>
          </cell>
          <cell r="F1569" t="str">
            <v>Non-core</v>
          </cell>
          <cell r="G1569" t="str">
            <v>Efficiency: Supply Side</v>
          </cell>
          <cell r="H1569" t="str">
            <v>Connecticut</v>
          </cell>
          <cell r="I1569" t="str">
            <v>United States</v>
          </cell>
          <cell r="J1569" t="str">
            <v>USA</v>
          </cell>
          <cell r="K1569" t="str">
            <v>North America &amp; Carribean</v>
          </cell>
          <cell r="L1569" t="str">
            <v>AMER</v>
          </cell>
          <cell r="M1569">
            <v>37265.496527777781</v>
          </cell>
          <cell r="N1569" t="str">
            <v>Completed</v>
          </cell>
          <cell r="O1569" t="str">
            <v>VC - Seed / angel</v>
          </cell>
        </row>
        <row r="1570">
          <cell r="A1570" t="str">
            <v>VC</v>
          </cell>
          <cell r="B1570">
            <v>738</v>
          </cell>
          <cell r="C1570">
            <v>2</v>
          </cell>
          <cell r="D1570">
            <v>4321</v>
          </cell>
          <cell r="E1570" t="str">
            <v>ISOPur Fluid Technologies Inc</v>
          </cell>
          <cell r="F1570" t="str">
            <v>Non-core</v>
          </cell>
          <cell r="G1570" t="str">
            <v>Efficiency: Supply Side</v>
          </cell>
          <cell r="H1570" t="str">
            <v>Connecticut</v>
          </cell>
          <cell r="I1570" t="str">
            <v>United States</v>
          </cell>
          <cell r="J1570" t="str">
            <v>USA</v>
          </cell>
          <cell r="K1570" t="str">
            <v>North America &amp; Carribean</v>
          </cell>
          <cell r="L1570" t="str">
            <v>AMER</v>
          </cell>
          <cell r="M1570">
            <v>37593.506944444445</v>
          </cell>
          <cell r="N1570" t="str">
            <v>Completed</v>
          </cell>
          <cell r="O1570" t="str">
            <v>VC - Series A / First round</v>
          </cell>
          <cell r="P1570">
            <v>8</v>
          </cell>
        </row>
        <row r="1571">
          <cell r="A1571" t="str">
            <v>VC</v>
          </cell>
          <cell r="B1571">
            <v>739</v>
          </cell>
          <cell r="C1571">
            <v>3</v>
          </cell>
          <cell r="D1571">
            <v>4321</v>
          </cell>
          <cell r="E1571" t="str">
            <v>ISOPur Fluid Technologies Inc</v>
          </cell>
          <cell r="F1571" t="str">
            <v>Non-core</v>
          </cell>
          <cell r="G1571" t="str">
            <v>Efficiency: Supply Side</v>
          </cell>
          <cell r="H1571" t="str">
            <v>Connecticut</v>
          </cell>
          <cell r="I1571" t="str">
            <v>United States</v>
          </cell>
          <cell r="J1571" t="str">
            <v>USA</v>
          </cell>
          <cell r="K1571" t="str">
            <v>North America &amp; Carribean</v>
          </cell>
          <cell r="L1571" t="str">
            <v>AMER</v>
          </cell>
          <cell r="M1571">
            <v>37776.518055555556</v>
          </cell>
          <cell r="N1571" t="str">
            <v>Completed</v>
          </cell>
          <cell r="O1571" t="str">
            <v>VC - Series B / Second round</v>
          </cell>
          <cell r="P1571">
            <v>8.5</v>
          </cell>
        </row>
        <row r="1572">
          <cell r="A1572" t="str">
            <v>VC</v>
          </cell>
          <cell r="B1572">
            <v>740</v>
          </cell>
          <cell r="C1572">
            <v>3</v>
          </cell>
          <cell r="D1572">
            <v>8814</v>
          </cell>
          <cell r="E1572" t="str">
            <v>Select Energy Inc</v>
          </cell>
          <cell r="F1572" t="str">
            <v>Non-core</v>
          </cell>
          <cell r="G1572" t="str">
            <v>Efficiency: Demand Side</v>
          </cell>
          <cell r="H1572" t="str">
            <v>Connecticut</v>
          </cell>
          <cell r="I1572" t="str">
            <v>United States</v>
          </cell>
          <cell r="J1572" t="str">
            <v>USA</v>
          </cell>
          <cell r="K1572" t="str">
            <v>North America &amp; Carribean</v>
          </cell>
          <cell r="L1572" t="str">
            <v>AMER</v>
          </cell>
          <cell r="M1572">
            <v>37846.541666666664</v>
          </cell>
          <cell r="N1572" t="str">
            <v>Completed</v>
          </cell>
          <cell r="O1572" t="str">
            <v>VC - Series C / Third round</v>
          </cell>
          <cell r="P1572">
            <v>0.8</v>
          </cell>
        </row>
        <row r="1573">
          <cell r="A1573" t="str">
            <v>VC</v>
          </cell>
          <cell r="B1573">
            <v>745</v>
          </cell>
          <cell r="C1573">
            <v>3</v>
          </cell>
          <cell r="D1573">
            <v>4321</v>
          </cell>
          <cell r="E1573" t="str">
            <v>ISOPur Fluid Technologies Inc</v>
          </cell>
          <cell r="F1573" t="str">
            <v>Non-core</v>
          </cell>
          <cell r="G1573" t="str">
            <v>Efficiency: Supply Side</v>
          </cell>
          <cell r="H1573" t="str">
            <v>Connecticut</v>
          </cell>
          <cell r="I1573" t="str">
            <v>United States</v>
          </cell>
          <cell r="J1573" t="str">
            <v>USA</v>
          </cell>
          <cell r="K1573" t="str">
            <v>North America &amp; Carribean</v>
          </cell>
          <cell r="L1573" t="str">
            <v>AMER</v>
          </cell>
          <cell r="M1573">
            <v>38111.397222222222</v>
          </cell>
          <cell r="N1573" t="str">
            <v>Completed</v>
          </cell>
          <cell r="O1573" t="str">
            <v>VC - Series C / Third round</v>
          </cell>
          <cell r="P1573">
            <v>4.3</v>
          </cell>
        </row>
        <row r="1574">
          <cell r="A1574" t="str">
            <v>VC</v>
          </cell>
          <cell r="B1574">
            <v>747</v>
          </cell>
          <cell r="C1574">
            <v>3</v>
          </cell>
          <cell r="D1574">
            <v>2004</v>
          </cell>
          <cell r="E1574" t="str">
            <v>Tioga Energy Inc (formerly CerOx Corporation)</v>
          </cell>
          <cell r="F1574" t="str">
            <v>Non-core</v>
          </cell>
          <cell r="G1574" t="str">
            <v>Solar</v>
          </cell>
          <cell r="H1574" t="str">
            <v>California</v>
          </cell>
          <cell r="I1574" t="str">
            <v>United States</v>
          </cell>
          <cell r="J1574" t="str">
            <v>USA</v>
          </cell>
          <cell r="K1574" t="str">
            <v>North America &amp; Carribean</v>
          </cell>
          <cell r="L1574" t="str">
            <v>AMER</v>
          </cell>
          <cell r="M1574">
            <v>38483.47152777778</v>
          </cell>
          <cell r="N1574" t="str">
            <v>Completed</v>
          </cell>
          <cell r="O1574" t="str">
            <v>VC - Series B / Second round</v>
          </cell>
          <cell r="P1574">
            <v>10</v>
          </cell>
        </row>
        <row r="1575">
          <cell r="A1575" t="str">
            <v>VC</v>
          </cell>
          <cell r="B1575">
            <v>748</v>
          </cell>
          <cell r="C1575">
            <v>4</v>
          </cell>
          <cell r="D1575">
            <v>3994</v>
          </cell>
          <cell r="E1575" t="str">
            <v>Power Paper Limited</v>
          </cell>
          <cell r="F1575" t="str">
            <v>New energy</v>
          </cell>
          <cell r="G1575" t="str">
            <v>Power Storage</v>
          </cell>
          <cell r="I1575" t="str">
            <v>Israel</v>
          </cell>
          <cell r="J1575" t="str">
            <v>ISR</v>
          </cell>
          <cell r="K1575" t="str">
            <v>Middle East &amp; North Africa</v>
          </cell>
          <cell r="L1575" t="str">
            <v>EMEA</v>
          </cell>
          <cell r="M1575">
            <v>38664.44027777778</v>
          </cell>
          <cell r="N1575" t="str">
            <v>Completed</v>
          </cell>
          <cell r="O1575" t="str">
            <v>VC - Further / Pre-IPO round</v>
          </cell>
          <cell r="P1575">
            <v>30</v>
          </cell>
        </row>
        <row r="1576">
          <cell r="A1576" t="str">
            <v>VC</v>
          </cell>
          <cell r="B1576">
            <v>749</v>
          </cell>
          <cell r="C1576">
            <v>2</v>
          </cell>
          <cell r="D1576">
            <v>634</v>
          </cell>
          <cell r="E1576" t="str">
            <v>Franklin Fuel Cells Inc (FFC)</v>
          </cell>
          <cell r="F1576" t="str">
            <v>New energy</v>
          </cell>
          <cell r="G1576" t="str">
            <v>Fuel Cells</v>
          </cell>
          <cell r="H1576" t="str">
            <v>Pennsylvania</v>
          </cell>
          <cell r="I1576" t="str">
            <v>United States</v>
          </cell>
          <cell r="J1576" t="str">
            <v>USA</v>
          </cell>
          <cell r="K1576" t="str">
            <v>North America &amp; Carribean</v>
          </cell>
          <cell r="L1576" t="str">
            <v>AMER</v>
          </cell>
          <cell r="M1576">
            <v>38397.666666666664</v>
          </cell>
          <cell r="N1576" t="str">
            <v>Completed</v>
          </cell>
          <cell r="O1576" t="str">
            <v>VC - Series B / Second round</v>
          </cell>
          <cell r="P1576">
            <v>3</v>
          </cell>
        </row>
        <row r="1577">
          <cell r="A1577" t="str">
            <v>VC</v>
          </cell>
          <cell r="B1577">
            <v>750</v>
          </cell>
          <cell r="C1577">
            <v>1</v>
          </cell>
          <cell r="D1577">
            <v>10670</v>
          </cell>
          <cell r="E1577" t="str">
            <v>InnovaLight Inc</v>
          </cell>
          <cell r="F1577" t="str">
            <v>New energy</v>
          </cell>
          <cell r="G1577" t="str">
            <v>Solar</v>
          </cell>
          <cell r="H1577" t="str">
            <v>California</v>
          </cell>
          <cell r="I1577" t="str">
            <v>United States</v>
          </cell>
          <cell r="J1577" t="str">
            <v>USA</v>
          </cell>
          <cell r="K1577" t="str">
            <v>North America &amp; Carribean</v>
          </cell>
          <cell r="L1577" t="str">
            <v>AMER</v>
          </cell>
          <cell r="M1577">
            <v>38435.411805555559</v>
          </cell>
          <cell r="N1577" t="str">
            <v>Completed</v>
          </cell>
          <cell r="O1577" t="str">
            <v>VC - Series A / First round</v>
          </cell>
          <cell r="P1577">
            <v>4.5999999999999996</v>
          </cell>
        </row>
        <row r="1578">
          <cell r="A1578" t="str">
            <v>VC</v>
          </cell>
          <cell r="B1578">
            <v>751</v>
          </cell>
          <cell r="C1578">
            <v>3</v>
          </cell>
          <cell r="D1578">
            <v>6028</v>
          </cell>
          <cell r="E1578" t="str">
            <v>Seattle Biodiesel (aka Seattle BioFuels)</v>
          </cell>
          <cell r="F1578" t="str">
            <v>New energy</v>
          </cell>
          <cell r="G1578" t="str">
            <v>Biofuels</v>
          </cell>
          <cell r="H1578" t="str">
            <v>Washington State</v>
          </cell>
          <cell r="I1578" t="str">
            <v>United States</v>
          </cell>
          <cell r="J1578" t="str">
            <v>USA</v>
          </cell>
          <cell r="K1578" t="str">
            <v>North America &amp; Carribean</v>
          </cell>
          <cell r="L1578" t="str">
            <v>AMER</v>
          </cell>
          <cell r="M1578">
            <v>38735.538888888892</v>
          </cell>
          <cell r="N1578" t="str">
            <v>Completed</v>
          </cell>
          <cell r="O1578" t="str">
            <v>PE - Asset/capacity investment</v>
          </cell>
          <cell r="P1578">
            <v>7.5</v>
          </cell>
        </row>
        <row r="1579">
          <cell r="A1579" t="str">
            <v>VC</v>
          </cell>
          <cell r="B1579">
            <v>752</v>
          </cell>
          <cell r="C1579">
            <v>1</v>
          </cell>
          <cell r="D1579">
            <v>12062</v>
          </cell>
          <cell r="E1579" t="str">
            <v>TurboTech Precision Engineering Private Limited</v>
          </cell>
          <cell r="F1579" t="str">
            <v>New energy</v>
          </cell>
          <cell r="G1579" t="str">
            <v>Efficiency: Supply Side</v>
          </cell>
          <cell r="I1579" t="str">
            <v>India</v>
          </cell>
          <cell r="J1579" t="str">
            <v>IND</v>
          </cell>
          <cell r="K1579" t="str">
            <v>Asia</v>
          </cell>
          <cell r="L1579" t="str">
            <v>ASOC</v>
          </cell>
          <cell r="M1579">
            <v>38722.543749999997</v>
          </cell>
          <cell r="N1579" t="str">
            <v>Completed</v>
          </cell>
          <cell r="O1579" t="str">
            <v>VC - Series A / First round</v>
          </cell>
          <cell r="P1579">
            <v>0.6</v>
          </cell>
        </row>
        <row r="1580">
          <cell r="A1580" t="str">
            <v>VC</v>
          </cell>
          <cell r="B1580">
            <v>753</v>
          </cell>
          <cell r="C1580">
            <v>8</v>
          </cell>
          <cell r="D1580">
            <v>1662</v>
          </cell>
          <cell r="E1580" t="str">
            <v>Nanogram Corporation</v>
          </cell>
          <cell r="F1580" t="str">
            <v>New energy</v>
          </cell>
          <cell r="G1580" t="str">
            <v>Solar</v>
          </cell>
          <cell r="H1580" t="str">
            <v>California</v>
          </cell>
          <cell r="I1580" t="str">
            <v>United States</v>
          </cell>
          <cell r="J1580" t="str">
            <v>USA</v>
          </cell>
          <cell r="K1580" t="str">
            <v>North America &amp; Carribean</v>
          </cell>
          <cell r="L1580" t="str">
            <v>AMER</v>
          </cell>
          <cell r="M1580">
            <v>38735.563888888886</v>
          </cell>
          <cell r="N1580" t="str">
            <v>Completed</v>
          </cell>
          <cell r="O1580" t="str">
            <v>VC - Series C / Third round</v>
          </cell>
          <cell r="P1580">
            <v>18.7</v>
          </cell>
          <cell r="Q1580">
            <v>0</v>
          </cell>
        </row>
        <row r="1581">
          <cell r="A1581" t="str">
            <v>VC</v>
          </cell>
          <cell r="B1581">
            <v>754</v>
          </cell>
          <cell r="C1581">
            <v>1</v>
          </cell>
          <cell r="D1581">
            <v>12081</v>
          </cell>
          <cell r="E1581" t="str">
            <v>EEstor Inc</v>
          </cell>
          <cell r="F1581" t="str">
            <v>New energy</v>
          </cell>
          <cell r="G1581" t="str">
            <v>Power Storage</v>
          </cell>
          <cell r="H1581" t="str">
            <v>Texas</v>
          </cell>
          <cell r="I1581" t="str">
            <v>United States</v>
          </cell>
          <cell r="J1581" t="str">
            <v>USA</v>
          </cell>
          <cell r="K1581" t="str">
            <v>North America &amp; Carribean</v>
          </cell>
          <cell r="L1581" t="str">
            <v>AMER</v>
          </cell>
          <cell r="M1581">
            <v>38553.729861111111</v>
          </cell>
          <cell r="N1581" t="str">
            <v>Completed</v>
          </cell>
          <cell r="O1581" t="str">
            <v>VC - Series A / First round</v>
          </cell>
          <cell r="P1581">
            <v>3</v>
          </cell>
        </row>
        <row r="1582">
          <cell r="A1582" t="str">
            <v>VC</v>
          </cell>
          <cell r="B1582">
            <v>755</v>
          </cell>
          <cell r="C1582">
            <v>3</v>
          </cell>
          <cell r="D1582">
            <v>4442</v>
          </cell>
          <cell r="E1582" t="str">
            <v>EnerNOC Inc</v>
          </cell>
          <cell r="F1582" t="str">
            <v>New energy</v>
          </cell>
          <cell r="G1582" t="str">
            <v>Smart Distribution</v>
          </cell>
          <cell r="H1582" t="str">
            <v>Massachusetts</v>
          </cell>
          <cell r="I1582" t="str">
            <v>United States</v>
          </cell>
          <cell r="J1582" t="str">
            <v>USA</v>
          </cell>
          <cell r="K1582" t="str">
            <v>North America &amp; Carribean</v>
          </cell>
          <cell r="L1582" t="str">
            <v>AMER</v>
          </cell>
          <cell r="M1582">
            <v>37760.739583333336</v>
          </cell>
          <cell r="N1582" t="str">
            <v>Completed</v>
          </cell>
          <cell r="O1582" t="str">
            <v>VC - Series A / First round</v>
          </cell>
          <cell r="P1582">
            <v>2.25</v>
          </cell>
        </row>
        <row r="1583">
          <cell r="A1583" t="str">
            <v>VC</v>
          </cell>
          <cell r="B1583">
            <v>758</v>
          </cell>
          <cell r="C1583">
            <v>0</v>
          </cell>
          <cell r="D1583">
            <v>10</v>
          </cell>
          <cell r="E1583" t="str">
            <v>New Energy Finance Ltd</v>
          </cell>
          <cell r="F1583" t="str">
            <v>New energy</v>
          </cell>
          <cell r="G1583" t="str">
            <v>Services &amp; Support (Clean Energy)</v>
          </cell>
          <cell r="H1583" t="str">
            <v>Greater London</v>
          </cell>
          <cell r="I1583" t="str">
            <v>United Kingdom</v>
          </cell>
          <cell r="J1583" t="str">
            <v>GBR</v>
          </cell>
          <cell r="K1583" t="str">
            <v>EU Europe</v>
          </cell>
          <cell r="L1583" t="str">
            <v>EMEA</v>
          </cell>
          <cell r="M1583">
            <v>38736.625</v>
          </cell>
          <cell r="N1583" t="str">
            <v>Completed</v>
          </cell>
          <cell r="O1583" t="str">
            <v>VC - Series A / First round</v>
          </cell>
          <cell r="Q1583">
            <v>2</v>
          </cell>
        </row>
        <row r="1584">
          <cell r="A1584" t="str">
            <v>VC</v>
          </cell>
          <cell r="B1584">
            <v>759</v>
          </cell>
          <cell r="C1584">
            <v>2</v>
          </cell>
          <cell r="D1584">
            <v>3424</v>
          </cell>
          <cell r="E1584" t="str">
            <v>GT Solar Technologies (formerly GT Equipment Technologies)</v>
          </cell>
          <cell r="F1584" t="str">
            <v>New energy</v>
          </cell>
          <cell r="G1584" t="str">
            <v>Solar</v>
          </cell>
          <cell r="H1584" t="str">
            <v>New Hampshire</v>
          </cell>
          <cell r="I1584" t="str">
            <v>United States</v>
          </cell>
          <cell r="J1584" t="str">
            <v>USA</v>
          </cell>
          <cell r="K1584" t="str">
            <v>North America &amp; Carribean</v>
          </cell>
          <cell r="L1584" t="str">
            <v>AMER</v>
          </cell>
          <cell r="M1584">
            <v>38716</v>
          </cell>
          <cell r="N1584" t="str">
            <v>Completed</v>
          </cell>
          <cell r="O1584" t="str">
            <v>PE - Buy-out / corp spinoff</v>
          </cell>
          <cell r="P1584">
            <v>58</v>
          </cell>
        </row>
        <row r="1585">
          <cell r="A1585" t="str">
            <v>VC</v>
          </cell>
          <cell r="B1585">
            <v>761</v>
          </cell>
          <cell r="C1585">
            <v>6</v>
          </cell>
          <cell r="D1585">
            <v>150</v>
          </cell>
          <cell r="E1585" t="str">
            <v>Solicore Inc</v>
          </cell>
          <cell r="F1585" t="str">
            <v>New energy</v>
          </cell>
          <cell r="G1585" t="str">
            <v>Power Storage</v>
          </cell>
          <cell r="H1585" t="str">
            <v>Florida</v>
          </cell>
          <cell r="I1585" t="str">
            <v>United States</v>
          </cell>
          <cell r="J1585" t="str">
            <v>USA</v>
          </cell>
          <cell r="K1585" t="str">
            <v>North America &amp; Carribean</v>
          </cell>
          <cell r="L1585" t="str">
            <v>AMER</v>
          </cell>
          <cell r="M1585">
            <v>38552</v>
          </cell>
          <cell r="N1585" t="str">
            <v>Completed</v>
          </cell>
          <cell r="O1585" t="str">
            <v>VC - Series C / Third round</v>
          </cell>
          <cell r="P1585">
            <v>15</v>
          </cell>
        </row>
        <row r="1586">
          <cell r="A1586" t="str">
            <v>VC</v>
          </cell>
          <cell r="B1586">
            <v>762</v>
          </cell>
          <cell r="C1586">
            <v>6</v>
          </cell>
          <cell r="D1586">
            <v>8073</v>
          </cell>
          <cell r="E1586" t="str">
            <v>Direct Energie</v>
          </cell>
          <cell r="F1586" t="str">
            <v>Non-core</v>
          </cell>
          <cell r="G1586" t="str">
            <v>Services &amp; Support (Clean Energy)</v>
          </cell>
          <cell r="I1586" t="str">
            <v>France</v>
          </cell>
          <cell r="J1586" t="str">
            <v>FRA</v>
          </cell>
          <cell r="K1586" t="str">
            <v>EU Europe</v>
          </cell>
          <cell r="L1586" t="str">
            <v>EMEA</v>
          </cell>
          <cell r="M1586">
            <v>38635</v>
          </cell>
          <cell r="N1586" t="str">
            <v>Completed</v>
          </cell>
          <cell r="O1586" t="str">
            <v>VC - Series C / Third round</v>
          </cell>
          <cell r="P1586">
            <v>9.6</v>
          </cell>
        </row>
        <row r="1587">
          <cell r="A1587" t="str">
            <v>VC</v>
          </cell>
          <cell r="B1587">
            <v>763</v>
          </cell>
          <cell r="C1587">
            <v>0</v>
          </cell>
          <cell r="D1587">
            <v>6965</v>
          </cell>
          <cell r="E1587" t="str">
            <v>NxtPhase T&amp;D Corporation</v>
          </cell>
          <cell r="F1587" t="str">
            <v>New energy</v>
          </cell>
          <cell r="G1587" t="str">
            <v>Smart Distribution</v>
          </cell>
          <cell r="H1587" t="str">
            <v>British Columbia</v>
          </cell>
          <cell r="I1587" t="str">
            <v>Canada</v>
          </cell>
          <cell r="J1587" t="str">
            <v>CAN</v>
          </cell>
          <cell r="K1587" t="str">
            <v>North America &amp; Carribean</v>
          </cell>
          <cell r="L1587" t="str">
            <v>AMER</v>
          </cell>
          <cell r="M1587">
            <v>38737</v>
          </cell>
          <cell r="N1587" t="str">
            <v>Completed</v>
          </cell>
          <cell r="O1587" t="str">
            <v>VC - Further / Pre-IPO round</v>
          </cell>
          <cell r="P1587">
            <v>9</v>
          </cell>
          <cell r="Q1587">
            <v>0</v>
          </cell>
        </row>
        <row r="1588">
          <cell r="A1588" t="str">
            <v>VC</v>
          </cell>
          <cell r="B1588">
            <v>764</v>
          </cell>
          <cell r="C1588">
            <v>3</v>
          </cell>
          <cell r="D1588">
            <v>12129</v>
          </cell>
          <cell r="E1588" t="str">
            <v>Plasco Energy Group (formerly RCL Plasma)</v>
          </cell>
          <cell r="F1588" t="str">
            <v>New energy</v>
          </cell>
          <cell r="G1588" t="str">
            <v>Biomass &amp; Waste</v>
          </cell>
          <cell r="H1588" t="str">
            <v>Ontario</v>
          </cell>
          <cell r="I1588" t="str">
            <v>Canada</v>
          </cell>
          <cell r="J1588" t="str">
            <v>CAN</v>
          </cell>
          <cell r="K1588" t="str">
            <v>North America &amp; Carribean</v>
          </cell>
          <cell r="L1588" t="str">
            <v>AMER</v>
          </cell>
          <cell r="M1588">
            <v>38614</v>
          </cell>
          <cell r="N1588" t="str">
            <v>Completed</v>
          </cell>
          <cell r="O1588" t="str">
            <v>VC - Further / Pre-IPO round</v>
          </cell>
          <cell r="P1588">
            <v>6.2</v>
          </cell>
        </row>
        <row r="1589">
          <cell r="A1589" t="str">
            <v>VC</v>
          </cell>
          <cell r="B1589">
            <v>765</v>
          </cell>
          <cell r="C1589">
            <v>1</v>
          </cell>
          <cell r="D1589">
            <v>218</v>
          </cell>
          <cell r="E1589" t="str">
            <v>SunPower Corporation, Systems (formerly PowerLight)</v>
          </cell>
          <cell r="F1589" t="str">
            <v>New energy</v>
          </cell>
          <cell r="G1589" t="str">
            <v>Solar</v>
          </cell>
          <cell r="H1589" t="str">
            <v>California</v>
          </cell>
          <cell r="I1589" t="str">
            <v>United States</v>
          </cell>
          <cell r="J1589" t="str">
            <v>USA</v>
          </cell>
          <cell r="K1589" t="str">
            <v>North America &amp; Carribean</v>
          </cell>
          <cell r="L1589" t="str">
            <v>AMER</v>
          </cell>
          <cell r="M1589">
            <v>38595</v>
          </cell>
          <cell r="N1589" t="str">
            <v>Completed</v>
          </cell>
          <cell r="O1589" t="str">
            <v>VC - Series C / Third round</v>
          </cell>
          <cell r="P1589">
            <v>15</v>
          </cell>
        </row>
        <row r="1590">
          <cell r="A1590" t="str">
            <v>VC</v>
          </cell>
          <cell r="B1590">
            <v>766</v>
          </cell>
          <cell r="C1590">
            <v>1</v>
          </cell>
          <cell r="D1590">
            <v>8245</v>
          </cell>
          <cell r="E1590" t="str">
            <v>Prism Solar Technologies Inc</v>
          </cell>
          <cell r="F1590" t="str">
            <v>New energy</v>
          </cell>
          <cell r="G1590" t="str">
            <v>Solar</v>
          </cell>
          <cell r="H1590" t="str">
            <v>New York</v>
          </cell>
          <cell r="I1590" t="str">
            <v>United States</v>
          </cell>
          <cell r="J1590" t="str">
            <v>USA</v>
          </cell>
          <cell r="K1590" t="str">
            <v>North America &amp; Carribean</v>
          </cell>
          <cell r="L1590" t="str">
            <v>AMER</v>
          </cell>
          <cell r="M1590">
            <v>38548</v>
          </cell>
          <cell r="N1590" t="str">
            <v>Completed</v>
          </cell>
          <cell r="O1590" t="str">
            <v>VC - Seed / angel</v>
          </cell>
          <cell r="P1590">
            <v>0.4</v>
          </cell>
        </row>
        <row r="1591">
          <cell r="A1591" t="str">
            <v>VC</v>
          </cell>
          <cell r="B1591">
            <v>767</v>
          </cell>
          <cell r="C1591">
            <v>1</v>
          </cell>
          <cell r="D1591">
            <v>12215</v>
          </cell>
          <cell r="E1591" t="str">
            <v>ClearEdge Power (formerly Quantum Leap Technology)</v>
          </cell>
          <cell r="F1591" t="str">
            <v>New energy</v>
          </cell>
          <cell r="G1591" t="str">
            <v>Fuel Cells</v>
          </cell>
          <cell r="H1591" t="str">
            <v>Oregon</v>
          </cell>
          <cell r="I1591" t="str">
            <v>United States</v>
          </cell>
          <cell r="J1591" t="str">
            <v>USA</v>
          </cell>
          <cell r="K1591" t="str">
            <v>North America &amp; Carribean</v>
          </cell>
          <cell r="L1591" t="str">
            <v>AMER</v>
          </cell>
          <cell r="M1591">
            <v>38743.71875</v>
          </cell>
          <cell r="N1591" t="str">
            <v>Completed</v>
          </cell>
          <cell r="O1591" t="str">
            <v>VC - Seed / angel</v>
          </cell>
          <cell r="P1591">
            <v>2</v>
          </cell>
        </row>
        <row r="1592">
          <cell r="A1592" t="str">
            <v>VC</v>
          </cell>
          <cell r="B1592">
            <v>768</v>
          </cell>
          <cell r="C1592">
            <v>1</v>
          </cell>
          <cell r="D1592">
            <v>12226</v>
          </cell>
          <cell r="E1592" t="str">
            <v>4Energy Invest S.A.</v>
          </cell>
          <cell r="F1592" t="str">
            <v>New energy</v>
          </cell>
          <cell r="G1592" t="str">
            <v>General Financial &amp; Legal Services</v>
          </cell>
          <cell r="I1592" t="str">
            <v>Belgium</v>
          </cell>
          <cell r="J1592" t="str">
            <v>BEL</v>
          </cell>
          <cell r="K1592" t="str">
            <v>EU Europe</v>
          </cell>
          <cell r="L1592" t="str">
            <v>EMEA</v>
          </cell>
          <cell r="M1592">
            <v>38737.538888888892</v>
          </cell>
          <cell r="N1592" t="str">
            <v>Completed</v>
          </cell>
          <cell r="O1592" t="str">
            <v>VC - Seed / angel</v>
          </cell>
          <cell r="P1592">
            <v>4.2</v>
          </cell>
        </row>
        <row r="1593">
          <cell r="A1593" t="str">
            <v>VC</v>
          </cell>
          <cell r="B1593">
            <v>769</v>
          </cell>
          <cell r="C1593">
            <v>1</v>
          </cell>
          <cell r="D1593">
            <v>2157</v>
          </cell>
          <cell r="E1593" t="str">
            <v>Solara AG</v>
          </cell>
          <cell r="F1593" t="str">
            <v>New energy</v>
          </cell>
          <cell r="G1593" t="str">
            <v>Solar</v>
          </cell>
          <cell r="I1593" t="str">
            <v>Germany</v>
          </cell>
          <cell r="J1593" t="str">
            <v>DEU</v>
          </cell>
          <cell r="K1593" t="str">
            <v>EU Europe</v>
          </cell>
          <cell r="L1593" t="str">
            <v>EMEA</v>
          </cell>
          <cell r="M1593">
            <v>37558.466666666667</v>
          </cell>
          <cell r="N1593" t="str">
            <v>Completed</v>
          </cell>
          <cell r="O1593" t="str">
            <v>PE - Asset/capacity investment</v>
          </cell>
          <cell r="P1593">
            <v>19.3</v>
          </cell>
        </row>
        <row r="1594">
          <cell r="A1594" t="str">
            <v>VC</v>
          </cell>
          <cell r="B1594">
            <v>770</v>
          </cell>
          <cell r="C1594">
            <v>1</v>
          </cell>
          <cell r="D1594">
            <v>12200</v>
          </cell>
          <cell r="E1594" t="str">
            <v>ETA Energie Tecnologiche Ambiente Srl</v>
          </cell>
          <cell r="F1594" t="str">
            <v>New energy</v>
          </cell>
          <cell r="G1594" t="str">
            <v>Biomass &amp; Waste</v>
          </cell>
          <cell r="I1594" t="str">
            <v>Italy</v>
          </cell>
          <cell r="J1594" t="str">
            <v>ITA</v>
          </cell>
          <cell r="K1594" t="str">
            <v>EU Europe</v>
          </cell>
          <cell r="L1594" t="str">
            <v>EMEA</v>
          </cell>
          <cell r="M1594">
            <v>37292.490972222222</v>
          </cell>
          <cell r="N1594" t="str">
            <v>Completed</v>
          </cell>
          <cell r="O1594" t="str">
            <v>PE - Asset/capacity investment</v>
          </cell>
          <cell r="P1594">
            <v>4</v>
          </cell>
        </row>
        <row r="1595">
          <cell r="A1595" t="str">
            <v>VC</v>
          </cell>
          <cell r="B1595">
            <v>771</v>
          </cell>
          <cell r="C1595">
            <v>1</v>
          </cell>
          <cell r="D1595">
            <v>12301</v>
          </cell>
          <cell r="E1595" t="str">
            <v>Qynergy Corp</v>
          </cell>
          <cell r="F1595" t="str">
            <v>New energy</v>
          </cell>
          <cell r="G1595" t="str">
            <v>Power Storage</v>
          </cell>
          <cell r="H1595" t="str">
            <v>New Mexico</v>
          </cell>
          <cell r="I1595" t="str">
            <v>United States</v>
          </cell>
          <cell r="J1595" t="str">
            <v>USA</v>
          </cell>
          <cell r="K1595" t="str">
            <v>North America &amp; Carribean</v>
          </cell>
          <cell r="L1595" t="str">
            <v>AMER</v>
          </cell>
          <cell r="M1595">
            <v>37498.559027777781</v>
          </cell>
          <cell r="N1595" t="str">
            <v>Completed</v>
          </cell>
          <cell r="O1595" t="str">
            <v>VC - Series A / First round</v>
          </cell>
          <cell r="P1595">
            <v>2</v>
          </cell>
        </row>
        <row r="1596">
          <cell r="A1596" t="str">
            <v>VC</v>
          </cell>
          <cell r="B1596">
            <v>772</v>
          </cell>
          <cell r="C1596">
            <v>10</v>
          </cell>
          <cell r="D1596">
            <v>12340</v>
          </cell>
          <cell r="E1596" t="str">
            <v>A123Systems</v>
          </cell>
          <cell r="F1596" t="str">
            <v>New energy</v>
          </cell>
          <cell r="G1596" t="str">
            <v>Power Storage</v>
          </cell>
          <cell r="H1596" t="str">
            <v>Massachusetts</v>
          </cell>
          <cell r="I1596" t="str">
            <v>United States</v>
          </cell>
          <cell r="J1596" t="str">
            <v>USA</v>
          </cell>
          <cell r="K1596" t="str">
            <v>North America &amp; Carribean</v>
          </cell>
          <cell r="L1596" t="str">
            <v>AMER</v>
          </cell>
          <cell r="M1596">
            <v>38754.464583333334</v>
          </cell>
          <cell r="N1596" t="str">
            <v>Completed</v>
          </cell>
          <cell r="O1596" t="str">
            <v>VC - Series C / Third round</v>
          </cell>
          <cell r="P1596">
            <v>30</v>
          </cell>
        </row>
        <row r="1597">
          <cell r="A1597" t="str">
            <v>VC</v>
          </cell>
          <cell r="B1597">
            <v>773</v>
          </cell>
          <cell r="C1597">
            <v>7</v>
          </cell>
          <cell r="D1597">
            <v>12340</v>
          </cell>
          <cell r="E1597" t="str">
            <v>A123Systems</v>
          </cell>
          <cell r="F1597" t="str">
            <v>New energy</v>
          </cell>
          <cell r="G1597" t="str">
            <v>Power Storage</v>
          </cell>
          <cell r="H1597" t="str">
            <v>Massachusetts</v>
          </cell>
          <cell r="I1597" t="str">
            <v>United States</v>
          </cell>
          <cell r="J1597" t="str">
            <v>USA</v>
          </cell>
          <cell r="K1597" t="str">
            <v>North America &amp; Carribean</v>
          </cell>
          <cell r="L1597" t="str">
            <v>AMER</v>
          </cell>
          <cell r="M1597">
            <v>38162.490277777775</v>
          </cell>
          <cell r="N1597" t="str">
            <v>Completed</v>
          </cell>
          <cell r="O1597" t="str">
            <v>VC - Series B / Second round</v>
          </cell>
          <cell r="P1597">
            <v>32</v>
          </cell>
        </row>
        <row r="1598">
          <cell r="A1598" t="str">
            <v>VC</v>
          </cell>
          <cell r="B1598">
            <v>774</v>
          </cell>
          <cell r="C1598">
            <v>2</v>
          </cell>
          <cell r="D1598">
            <v>12366</v>
          </cell>
          <cell r="E1598" t="str">
            <v>Praterm Polish Heating Group</v>
          </cell>
          <cell r="F1598" t="str">
            <v>New energy</v>
          </cell>
          <cell r="G1598" t="str">
            <v>Efficiency: Demand Side</v>
          </cell>
          <cell r="I1598" t="str">
            <v>Poland</v>
          </cell>
          <cell r="J1598" t="str">
            <v>POL</v>
          </cell>
          <cell r="K1598" t="str">
            <v>EU Europe</v>
          </cell>
          <cell r="L1598" t="str">
            <v>EMEA</v>
          </cell>
          <cell r="M1598">
            <v>37288.744444444441</v>
          </cell>
          <cell r="N1598" t="str">
            <v>Completed</v>
          </cell>
          <cell r="O1598" t="str">
            <v>PE - Asset/capacity investment</v>
          </cell>
          <cell r="P1598">
            <v>6.9</v>
          </cell>
        </row>
        <row r="1599">
          <cell r="A1599" t="str">
            <v>VC</v>
          </cell>
          <cell r="B1599">
            <v>775</v>
          </cell>
          <cell r="C1599">
            <v>3</v>
          </cell>
          <cell r="D1599">
            <v>117</v>
          </cell>
          <cell r="E1599" t="str">
            <v>QuestAir Technologies Inc</v>
          </cell>
          <cell r="F1599" t="str">
            <v>New energy</v>
          </cell>
          <cell r="G1599" t="str">
            <v>Hydrogen</v>
          </cell>
          <cell r="H1599" t="str">
            <v>British Columbia</v>
          </cell>
          <cell r="I1599" t="str">
            <v>Canada</v>
          </cell>
          <cell r="J1599" t="str">
            <v>CAN</v>
          </cell>
          <cell r="K1599" t="str">
            <v>North America &amp; Carribean</v>
          </cell>
          <cell r="L1599" t="str">
            <v>AMER</v>
          </cell>
          <cell r="M1599">
            <v>35834.680555555555</v>
          </cell>
          <cell r="N1599" t="str">
            <v>Completed</v>
          </cell>
          <cell r="O1599" t="str">
            <v>VC - Series A / First round</v>
          </cell>
          <cell r="P1599">
            <v>4.5</v>
          </cell>
        </row>
        <row r="1600">
          <cell r="A1600" t="str">
            <v>VC</v>
          </cell>
          <cell r="B1600">
            <v>777</v>
          </cell>
          <cell r="C1600">
            <v>1</v>
          </cell>
          <cell r="D1600">
            <v>117</v>
          </cell>
          <cell r="E1600" t="str">
            <v>QuestAir Technologies Inc</v>
          </cell>
          <cell r="F1600" t="str">
            <v>New energy</v>
          </cell>
          <cell r="G1600" t="str">
            <v>Hydrogen</v>
          </cell>
          <cell r="H1600" t="str">
            <v>British Columbia</v>
          </cell>
          <cell r="I1600" t="str">
            <v>Canada</v>
          </cell>
          <cell r="J1600" t="str">
            <v>CAN</v>
          </cell>
          <cell r="K1600" t="str">
            <v>North America &amp; Carribean</v>
          </cell>
          <cell r="L1600" t="str">
            <v>AMER</v>
          </cell>
          <cell r="M1600">
            <v>36502.698611111111</v>
          </cell>
          <cell r="N1600" t="str">
            <v>Completed</v>
          </cell>
          <cell r="O1600" t="str">
            <v>VC - Series B / Second round</v>
          </cell>
          <cell r="P1600">
            <v>5.6</v>
          </cell>
        </row>
        <row r="1601">
          <cell r="A1601" t="str">
            <v>VC</v>
          </cell>
          <cell r="B1601">
            <v>778</v>
          </cell>
          <cell r="C1601">
            <v>1</v>
          </cell>
          <cell r="D1601">
            <v>117</v>
          </cell>
          <cell r="E1601" t="str">
            <v>QuestAir Technologies Inc</v>
          </cell>
          <cell r="F1601" t="str">
            <v>New energy</v>
          </cell>
          <cell r="G1601" t="str">
            <v>Hydrogen</v>
          </cell>
          <cell r="H1601" t="str">
            <v>British Columbia</v>
          </cell>
          <cell r="I1601" t="str">
            <v>Canada</v>
          </cell>
          <cell r="J1601" t="str">
            <v>CAN</v>
          </cell>
          <cell r="K1601" t="str">
            <v>North America &amp; Carribean</v>
          </cell>
          <cell r="L1601" t="str">
            <v>AMER</v>
          </cell>
          <cell r="M1601">
            <v>36807.702777777777</v>
          </cell>
          <cell r="N1601" t="str">
            <v>Completed</v>
          </cell>
          <cell r="O1601" t="str">
            <v>VC - Series C / Third round</v>
          </cell>
          <cell r="P1601">
            <v>11.2</v>
          </cell>
        </row>
        <row r="1602">
          <cell r="A1602" t="str">
            <v>VC</v>
          </cell>
          <cell r="B1602">
            <v>779</v>
          </cell>
          <cell r="C1602">
            <v>7</v>
          </cell>
          <cell r="D1602">
            <v>359</v>
          </cell>
          <cell r="E1602" t="str">
            <v>Konarka Technologies Inc</v>
          </cell>
          <cell r="F1602" t="str">
            <v>New energy</v>
          </cell>
          <cell r="G1602" t="str">
            <v>Solar</v>
          </cell>
          <cell r="H1602" t="str">
            <v>Massachusetts</v>
          </cell>
          <cell r="I1602" t="str">
            <v>United States</v>
          </cell>
          <cell r="J1602" t="str">
            <v>USA</v>
          </cell>
          <cell r="K1602" t="str">
            <v>North America &amp; Carribean</v>
          </cell>
          <cell r="L1602" t="str">
            <v>AMER</v>
          </cell>
          <cell r="M1602">
            <v>38762.63958333333</v>
          </cell>
          <cell r="N1602" t="str">
            <v>Completed</v>
          </cell>
          <cell r="O1602" t="str">
            <v>VC - Further / Pre-IPO round</v>
          </cell>
          <cell r="P1602">
            <v>20</v>
          </cell>
        </row>
        <row r="1603">
          <cell r="A1603" t="str">
            <v>VC</v>
          </cell>
          <cell r="B1603">
            <v>780</v>
          </cell>
          <cell r="C1603">
            <v>1</v>
          </cell>
          <cell r="D1603">
            <v>11425</v>
          </cell>
          <cell r="E1603" t="str">
            <v>ZhongHang (Baoding) Huiteng Windpower Equipment Co Ltd (HT Blade)</v>
          </cell>
          <cell r="F1603" t="str">
            <v>New energy</v>
          </cell>
          <cell r="G1603" t="str">
            <v>Wind</v>
          </cell>
          <cell r="H1603" t="str">
            <v>Hebei Prefecture</v>
          </cell>
          <cell r="I1603" t="str">
            <v>China</v>
          </cell>
          <cell r="J1603" t="str">
            <v>CHN</v>
          </cell>
          <cell r="K1603" t="str">
            <v>Asia</v>
          </cell>
          <cell r="L1603" t="str">
            <v>ASOC</v>
          </cell>
          <cell r="M1603">
            <v>38763.442361111112</v>
          </cell>
          <cell r="N1603" t="str">
            <v>Completed</v>
          </cell>
          <cell r="O1603" t="str">
            <v>VC - Convertible</v>
          </cell>
          <cell r="P1603">
            <v>2</v>
          </cell>
        </row>
        <row r="1604">
          <cell r="A1604" t="str">
            <v>VC</v>
          </cell>
          <cell r="B1604">
            <v>782</v>
          </cell>
          <cell r="C1604">
            <v>0</v>
          </cell>
          <cell r="D1604">
            <v>12467</v>
          </cell>
          <cell r="E1604" t="str">
            <v>Agricultural Waste Solutions Inc. (AWS)</v>
          </cell>
          <cell r="F1604" t="str">
            <v>New energy</v>
          </cell>
          <cell r="G1604" t="str">
            <v>Biomass &amp; Waste</v>
          </cell>
          <cell r="H1604" t="str">
            <v>California</v>
          </cell>
          <cell r="I1604" t="str">
            <v>United States</v>
          </cell>
          <cell r="J1604" t="str">
            <v>USA</v>
          </cell>
          <cell r="K1604" t="str">
            <v>North America &amp; Carribean</v>
          </cell>
          <cell r="L1604" t="str">
            <v>AMER</v>
          </cell>
          <cell r="M1604">
            <v>38857.443749999999</v>
          </cell>
          <cell r="N1604" t="str">
            <v>Completed</v>
          </cell>
          <cell r="O1604" t="str">
            <v>VC - Series A / First round</v>
          </cell>
          <cell r="P1604">
            <v>0</v>
          </cell>
          <cell r="Q1604">
            <v>0</v>
          </cell>
        </row>
        <row r="1605">
          <cell r="A1605" t="str">
            <v>VC</v>
          </cell>
          <cell r="B1605">
            <v>783</v>
          </cell>
          <cell r="C1605">
            <v>3</v>
          </cell>
          <cell r="D1605">
            <v>1142</v>
          </cell>
          <cell r="E1605" t="str">
            <v>ORYXE Energy International Inc</v>
          </cell>
          <cell r="F1605" t="str">
            <v>New energy</v>
          </cell>
          <cell r="G1605" t="str">
            <v>Biofuels</v>
          </cell>
          <cell r="H1605" t="str">
            <v>California</v>
          </cell>
          <cell r="I1605" t="str">
            <v>United States</v>
          </cell>
          <cell r="J1605" t="str">
            <v>USA</v>
          </cell>
          <cell r="K1605" t="str">
            <v>North America &amp; Carribean</v>
          </cell>
          <cell r="L1605" t="str">
            <v>AMER</v>
          </cell>
          <cell r="M1605">
            <v>38772.480555555558</v>
          </cell>
          <cell r="N1605" t="str">
            <v>Completed</v>
          </cell>
          <cell r="O1605" t="str">
            <v>VC - Series C / Third round</v>
          </cell>
          <cell r="P1605">
            <v>16</v>
          </cell>
        </row>
        <row r="1606">
          <cell r="A1606" t="str">
            <v>VC</v>
          </cell>
          <cell r="B1606">
            <v>784</v>
          </cell>
          <cell r="C1606">
            <v>1</v>
          </cell>
          <cell r="D1606">
            <v>5495</v>
          </cell>
          <cell r="E1606" t="str">
            <v>Concentrix Solar GmbH</v>
          </cell>
          <cell r="F1606" t="str">
            <v>New energy</v>
          </cell>
          <cell r="G1606" t="str">
            <v>Solar</v>
          </cell>
          <cell r="I1606" t="str">
            <v>Germany</v>
          </cell>
          <cell r="J1606" t="str">
            <v>DEU</v>
          </cell>
          <cell r="K1606" t="str">
            <v>EU Europe</v>
          </cell>
          <cell r="L1606" t="str">
            <v>EMEA</v>
          </cell>
          <cell r="M1606">
            <v>38775.408333333333</v>
          </cell>
          <cell r="N1606" t="str">
            <v>Completed</v>
          </cell>
          <cell r="O1606" t="str">
            <v>VC - Series A / First round</v>
          </cell>
        </row>
        <row r="1607">
          <cell r="A1607" t="str">
            <v>VC</v>
          </cell>
          <cell r="B1607">
            <v>785</v>
          </cell>
          <cell r="C1607">
            <v>1</v>
          </cell>
          <cell r="D1607">
            <v>6773</v>
          </cell>
          <cell r="E1607" t="str">
            <v>Wind Direct Ltd</v>
          </cell>
          <cell r="F1607" t="str">
            <v>New energy</v>
          </cell>
          <cell r="G1607" t="str">
            <v>Wind</v>
          </cell>
          <cell r="I1607" t="str">
            <v>United Kingdom</v>
          </cell>
          <cell r="J1607" t="str">
            <v>GBR</v>
          </cell>
          <cell r="K1607" t="str">
            <v>EU Europe</v>
          </cell>
          <cell r="L1607" t="str">
            <v>EMEA</v>
          </cell>
          <cell r="M1607">
            <v>38782</v>
          </cell>
          <cell r="N1607" t="str">
            <v>Completed</v>
          </cell>
          <cell r="O1607" t="str">
            <v>PE - Asset/capacity investment</v>
          </cell>
          <cell r="P1607">
            <v>8</v>
          </cell>
        </row>
        <row r="1608">
          <cell r="A1608" t="str">
            <v>VC</v>
          </cell>
          <cell r="B1608">
            <v>786</v>
          </cell>
          <cell r="C1608">
            <v>0</v>
          </cell>
          <cell r="D1608">
            <v>12091</v>
          </cell>
          <cell r="E1608" t="str">
            <v>Scuderi Group LLC</v>
          </cell>
          <cell r="F1608" t="str">
            <v>New energy</v>
          </cell>
          <cell r="G1608" t="str">
            <v>Efficiency: Demand Side</v>
          </cell>
          <cell r="H1608" t="str">
            <v>Massachusetts</v>
          </cell>
          <cell r="I1608" t="str">
            <v>United States</v>
          </cell>
          <cell r="J1608" t="str">
            <v>USA</v>
          </cell>
          <cell r="K1608" t="str">
            <v>North America &amp; Carribean</v>
          </cell>
          <cell r="L1608" t="str">
            <v>AMER</v>
          </cell>
          <cell r="M1608">
            <v>38782.376388888886</v>
          </cell>
          <cell r="N1608" t="str">
            <v>Completed</v>
          </cell>
          <cell r="O1608" t="str">
            <v>VC - Series A / First round</v>
          </cell>
          <cell r="P1608">
            <v>6.8</v>
          </cell>
        </row>
        <row r="1609">
          <cell r="A1609" t="str">
            <v>VC</v>
          </cell>
          <cell r="B1609">
            <v>787</v>
          </cell>
          <cell r="C1609">
            <v>3</v>
          </cell>
          <cell r="D1609">
            <v>5618</v>
          </cell>
          <cell r="E1609" t="str">
            <v>ISE Corporation</v>
          </cell>
          <cell r="F1609" t="str">
            <v>New energy</v>
          </cell>
          <cell r="G1609" t="str">
            <v>Efficiency: Demand Side</v>
          </cell>
          <cell r="H1609" t="str">
            <v>California</v>
          </cell>
          <cell r="I1609" t="str">
            <v>United States</v>
          </cell>
          <cell r="J1609" t="str">
            <v>USA</v>
          </cell>
          <cell r="K1609" t="str">
            <v>North America &amp; Carribean</v>
          </cell>
          <cell r="L1609" t="str">
            <v>AMER</v>
          </cell>
          <cell r="M1609">
            <v>38784.806250000001</v>
          </cell>
          <cell r="N1609" t="str">
            <v>Completed</v>
          </cell>
          <cell r="O1609" t="str">
            <v>VC - Series B / Second round</v>
          </cell>
          <cell r="P1609">
            <v>25</v>
          </cell>
          <cell r="Q1609">
            <v>0</v>
          </cell>
        </row>
        <row r="1610">
          <cell r="A1610" t="str">
            <v>VC</v>
          </cell>
          <cell r="B1610">
            <v>788</v>
          </cell>
          <cell r="C1610">
            <v>1</v>
          </cell>
          <cell r="D1610">
            <v>5618</v>
          </cell>
          <cell r="E1610" t="str">
            <v>ISE Corporation</v>
          </cell>
          <cell r="F1610" t="str">
            <v>New energy</v>
          </cell>
          <cell r="G1610" t="str">
            <v>Efficiency: Demand Side</v>
          </cell>
          <cell r="H1610" t="str">
            <v>California</v>
          </cell>
          <cell r="I1610" t="str">
            <v>United States</v>
          </cell>
          <cell r="J1610" t="str">
            <v>USA</v>
          </cell>
          <cell r="K1610" t="str">
            <v>North America &amp; Carribean</v>
          </cell>
          <cell r="L1610" t="str">
            <v>AMER</v>
          </cell>
          <cell r="M1610">
            <v>38329.809027777781</v>
          </cell>
          <cell r="N1610" t="str">
            <v>Completed</v>
          </cell>
          <cell r="O1610" t="str">
            <v>VC - Series A / First round</v>
          </cell>
          <cell r="P1610">
            <v>6.7</v>
          </cell>
          <cell r="Q1610">
            <v>0</v>
          </cell>
        </row>
        <row r="1611">
          <cell r="A1611" t="str">
            <v>VC</v>
          </cell>
          <cell r="B1611">
            <v>793</v>
          </cell>
          <cell r="C1611">
            <v>8</v>
          </cell>
          <cell r="D1611">
            <v>620</v>
          </cell>
          <cell r="E1611" t="str">
            <v>Comverge Inc</v>
          </cell>
          <cell r="F1611" t="str">
            <v>New energy</v>
          </cell>
          <cell r="G1611" t="str">
            <v>Efficiency: Demand Side</v>
          </cell>
          <cell r="H1611" t="str">
            <v>New Jersey</v>
          </cell>
          <cell r="I1611" t="str">
            <v>United States</v>
          </cell>
          <cell r="J1611" t="str">
            <v>USA</v>
          </cell>
          <cell r="K1611" t="str">
            <v>North America &amp; Carribean</v>
          </cell>
          <cell r="L1611" t="str">
            <v>AMER</v>
          </cell>
          <cell r="M1611">
            <v>38796.71597222222</v>
          </cell>
          <cell r="N1611" t="str">
            <v>Completed</v>
          </cell>
          <cell r="O1611" t="str">
            <v>VC - Series C / Third round</v>
          </cell>
          <cell r="P1611">
            <v>5.5</v>
          </cell>
        </row>
        <row r="1612">
          <cell r="A1612" t="str">
            <v>VC</v>
          </cell>
          <cell r="B1612">
            <v>794</v>
          </cell>
          <cell r="C1612">
            <v>1</v>
          </cell>
          <cell r="D1612">
            <v>6715</v>
          </cell>
          <cell r="E1612" t="str">
            <v>OrionSolar Photovoltaics Ltd</v>
          </cell>
          <cell r="F1612" t="str">
            <v>New energy</v>
          </cell>
          <cell r="G1612" t="str">
            <v>Solar</v>
          </cell>
          <cell r="I1612" t="str">
            <v>Israel</v>
          </cell>
          <cell r="J1612" t="str">
            <v>ISR</v>
          </cell>
          <cell r="K1612" t="str">
            <v>Middle East &amp; North Africa</v>
          </cell>
          <cell r="L1612" t="str">
            <v>EMEA</v>
          </cell>
          <cell r="M1612">
            <v>38797.760416666664</v>
          </cell>
          <cell r="N1612" t="str">
            <v>Completed</v>
          </cell>
          <cell r="O1612" t="str">
            <v>VC - Series B / Second round</v>
          </cell>
          <cell r="P1612">
            <v>0.3</v>
          </cell>
        </row>
        <row r="1613">
          <cell r="A1613" t="str">
            <v>VC</v>
          </cell>
          <cell r="B1613">
            <v>795</v>
          </cell>
          <cell r="C1613">
            <v>3</v>
          </cell>
          <cell r="D1613">
            <v>12870</v>
          </cell>
          <cell r="E1613" t="str">
            <v>Bayard Group</v>
          </cell>
          <cell r="F1613" t="str">
            <v>New energy</v>
          </cell>
          <cell r="G1613" t="str">
            <v>Efficiency: Demand Side</v>
          </cell>
          <cell r="H1613" t="str">
            <v>New South Wales</v>
          </cell>
          <cell r="I1613" t="str">
            <v>Australia</v>
          </cell>
          <cell r="J1613" t="str">
            <v>AUS</v>
          </cell>
          <cell r="K1613" t="str">
            <v>Oceania</v>
          </cell>
          <cell r="L1613" t="str">
            <v>ASOC</v>
          </cell>
          <cell r="M1613">
            <v>38764.666666666664</v>
          </cell>
          <cell r="N1613" t="str">
            <v>Completed</v>
          </cell>
          <cell r="O1613" t="str">
            <v>PE - Asset/capacity investment</v>
          </cell>
          <cell r="P1613">
            <v>106.5</v>
          </cell>
        </row>
        <row r="1614">
          <cell r="A1614" t="str">
            <v>VC</v>
          </cell>
          <cell r="B1614">
            <v>796</v>
          </cell>
          <cell r="C1614">
            <v>0</v>
          </cell>
          <cell r="D1614">
            <v>701</v>
          </cell>
          <cell r="E1614" t="str">
            <v>SHEC Labs - Solar Hydrogen Energy Corporation</v>
          </cell>
          <cell r="F1614" t="str">
            <v>New energy</v>
          </cell>
          <cell r="G1614" t="str">
            <v>Hydrogen</v>
          </cell>
          <cell r="H1614" t="str">
            <v>Saskatchewan</v>
          </cell>
          <cell r="I1614" t="str">
            <v>Canada</v>
          </cell>
          <cell r="J1614" t="str">
            <v>CAN</v>
          </cell>
          <cell r="K1614" t="str">
            <v>North America &amp; Carribean</v>
          </cell>
          <cell r="L1614" t="str">
            <v>AMER</v>
          </cell>
          <cell r="M1614">
            <v>38888.662499999999</v>
          </cell>
          <cell r="N1614" t="str">
            <v>Completed</v>
          </cell>
          <cell r="O1614" t="str">
            <v>VC - Further / Pre-IPO round</v>
          </cell>
          <cell r="P1614">
            <v>0.86</v>
          </cell>
        </row>
        <row r="1615">
          <cell r="A1615" t="str">
            <v>VC</v>
          </cell>
          <cell r="B1615">
            <v>797</v>
          </cell>
          <cell r="C1615">
            <v>0</v>
          </cell>
          <cell r="D1615">
            <v>9585</v>
          </cell>
          <cell r="E1615" t="str">
            <v>Sterling Waterford Securities</v>
          </cell>
          <cell r="F1615" t="str">
            <v>New energy</v>
          </cell>
          <cell r="G1615" t="str">
            <v>General Financial &amp; Legal Services</v>
          </cell>
          <cell r="I1615" t="str">
            <v>South Africa</v>
          </cell>
          <cell r="J1615" t="str">
            <v>ZAF</v>
          </cell>
          <cell r="K1615" t="str">
            <v>Africa (exc N Africa)</v>
          </cell>
          <cell r="L1615" t="str">
            <v>EMEA</v>
          </cell>
          <cell r="M1615">
            <v>38792.751388888886</v>
          </cell>
          <cell r="N1615" t="str">
            <v>In active planning</v>
          </cell>
          <cell r="O1615" t="str">
            <v>VC - Further / Pre-IPO round</v>
          </cell>
          <cell r="P1615">
            <v>17.5</v>
          </cell>
        </row>
        <row r="1616">
          <cell r="A1616" t="str">
            <v>VC</v>
          </cell>
          <cell r="B1616">
            <v>798</v>
          </cell>
          <cell r="C1616">
            <v>2</v>
          </cell>
          <cell r="D1616">
            <v>13121</v>
          </cell>
          <cell r="E1616" t="str">
            <v>Inesco Ltd.</v>
          </cell>
          <cell r="F1616" t="str">
            <v>Non-core</v>
          </cell>
          <cell r="G1616" t="str">
            <v>Efficiency: Demand Side</v>
          </cell>
          <cell r="I1616" t="str">
            <v>Finland</v>
          </cell>
          <cell r="J1616" t="str">
            <v>FIN</v>
          </cell>
          <cell r="K1616" t="str">
            <v>EU Europe</v>
          </cell>
          <cell r="L1616" t="str">
            <v>EMEA</v>
          </cell>
          <cell r="M1616">
            <v>36768.519444444442</v>
          </cell>
          <cell r="N1616" t="str">
            <v>Completed</v>
          </cell>
          <cell r="O1616" t="str">
            <v>VC - Seed / angel</v>
          </cell>
        </row>
        <row r="1617">
          <cell r="A1617" t="str">
            <v>VC</v>
          </cell>
          <cell r="B1617">
            <v>799</v>
          </cell>
          <cell r="C1617">
            <v>1</v>
          </cell>
          <cell r="D1617">
            <v>13128</v>
          </cell>
          <cell r="E1617" t="str">
            <v>New Heat Ltd.</v>
          </cell>
          <cell r="F1617" t="str">
            <v>Non-core</v>
          </cell>
          <cell r="G1617" t="str">
            <v>Efficiency: Demand Side</v>
          </cell>
          <cell r="I1617" t="str">
            <v>Lithuania</v>
          </cell>
          <cell r="J1617" t="str">
            <v>LTU</v>
          </cell>
          <cell r="K1617" t="str">
            <v>EU Europe</v>
          </cell>
          <cell r="L1617" t="str">
            <v>EMEA</v>
          </cell>
          <cell r="M1617">
            <v>37046.54791666667</v>
          </cell>
          <cell r="N1617" t="str">
            <v>Completed</v>
          </cell>
          <cell r="O1617" t="str">
            <v>VC - Seed / angel</v>
          </cell>
          <cell r="P1617">
            <v>1.1299999999999999</v>
          </cell>
        </row>
        <row r="1618">
          <cell r="A1618" t="str">
            <v>VC</v>
          </cell>
          <cell r="B1618">
            <v>800</v>
          </cell>
          <cell r="C1618">
            <v>1</v>
          </cell>
          <cell r="D1618">
            <v>13132</v>
          </cell>
          <cell r="E1618" t="str">
            <v>Peak Pacific Investment Company Ltd.</v>
          </cell>
          <cell r="F1618" t="str">
            <v>Non-core</v>
          </cell>
          <cell r="G1618" t="str">
            <v>Efficiency: Supply Side</v>
          </cell>
          <cell r="H1618" t="str">
            <v>Hubei Prefecture</v>
          </cell>
          <cell r="I1618" t="str">
            <v>China</v>
          </cell>
          <cell r="J1618" t="str">
            <v>CHN</v>
          </cell>
          <cell r="K1618" t="str">
            <v>Asia</v>
          </cell>
          <cell r="L1618" t="str">
            <v>ASOC</v>
          </cell>
          <cell r="M1618">
            <v>37519.631249999999</v>
          </cell>
          <cell r="N1618" t="str">
            <v>Completed</v>
          </cell>
          <cell r="O1618" t="str">
            <v>PE - Asset/capacity investment</v>
          </cell>
          <cell r="P1618">
            <v>5</v>
          </cell>
        </row>
        <row r="1619">
          <cell r="A1619" t="str">
            <v>VC</v>
          </cell>
          <cell r="B1619">
            <v>801</v>
          </cell>
          <cell r="C1619">
            <v>1</v>
          </cell>
          <cell r="D1619">
            <v>13133</v>
          </cell>
          <cell r="E1619" t="str">
            <v>Thai Biogas Energy Company Ltd. (TBEC)</v>
          </cell>
          <cell r="F1619" t="str">
            <v>New energy</v>
          </cell>
          <cell r="G1619" t="str">
            <v>Biomass &amp; Waste</v>
          </cell>
          <cell r="I1619" t="str">
            <v>Thailand</v>
          </cell>
          <cell r="J1619" t="str">
            <v>THA</v>
          </cell>
          <cell r="K1619" t="str">
            <v>Asia</v>
          </cell>
          <cell r="L1619" t="str">
            <v>ASOC</v>
          </cell>
          <cell r="M1619">
            <v>37918.65902777778</v>
          </cell>
          <cell r="N1619" t="str">
            <v>Completed</v>
          </cell>
          <cell r="O1619" t="str">
            <v>PE - Asset/capacity investment</v>
          </cell>
          <cell r="P1619">
            <v>4</v>
          </cell>
        </row>
        <row r="1620">
          <cell r="A1620" t="str">
            <v>VC</v>
          </cell>
          <cell r="B1620">
            <v>802</v>
          </cell>
          <cell r="C1620">
            <v>2</v>
          </cell>
          <cell r="D1620">
            <v>13136</v>
          </cell>
          <cell r="E1620" t="str">
            <v>Becosolar</v>
          </cell>
          <cell r="F1620" t="str">
            <v>New energy</v>
          </cell>
          <cell r="G1620" t="str">
            <v>Solar</v>
          </cell>
          <cell r="I1620" t="str">
            <v>United Kingdom</v>
          </cell>
          <cell r="J1620" t="str">
            <v>GBR</v>
          </cell>
          <cell r="K1620" t="str">
            <v>EU Europe</v>
          </cell>
          <cell r="L1620" t="str">
            <v>EMEA</v>
          </cell>
          <cell r="M1620">
            <v>38596.751388888886</v>
          </cell>
          <cell r="N1620" t="str">
            <v>Completed</v>
          </cell>
          <cell r="O1620" t="str">
            <v>VC - Tech or early spin-off</v>
          </cell>
        </row>
        <row r="1621">
          <cell r="A1621" t="str">
            <v>VC</v>
          </cell>
          <cell r="B1621">
            <v>803</v>
          </cell>
          <cell r="C1621">
            <v>4</v>
          </cell>
          <cell r="D1621">
            <v>7813</v>
          </cell>
          <cell r="E1621" t="str">
            <v>Perpetuum Ltd</v>
          </cell>
          <cell r="F1621" t="str">
            <v>New energy</v>
          </cell>
          <cell r="G1621" t="str">
            <v>Efficiency: Supply Side</v>
          </cell>
          <cell r="I1621" t="str">
            <v>United Kingdom</v>
          </cell>
          <cell r="J1621" t="str">
            <v>GBR</v>
          </cell>
          <cell r="K1621" t="str">
            <v>EU Europe</v>
          </cell>
          <cell r="L1621" t="str">
            <v>EMEA</v>
          </cell>
          <cell r="M1621">
            <v>38762.494444444441</v>
          </cell>
          <cell r="N1621" t="str">
            <v>Completed</v>
          </cell>
          <cell r="O1621" t="str">
            <v>VC - Series A / First round</v>
          </cell>
          <cell r="P1621">
            <v>3.9</v>
          </cell>
        </row>
        <row r="1622">
          <cell r="A1622" t="str">
            <v>VC</v>
          </cell>
          <cell r="B1622">
            <v>805</v>
          </cell>
          <cell r="C1622">
            <v>1</v>
          </cell>
          <cell r="D1622">
            <v>12763</v>
          </cell>
          <cell r="E1622" t="str">
            <v>Sun Biofuels Plc (aka Sunbiofuels)</v>
          </cell>
          <cell r="F1622" t="str">
            <v>New energy</v>
          </cell>
          <cell r="G1622" t="str">
            <v>Biofuels</v>
          </cell>
          <cell r="I1622" t="str">
            <v>United Kingdom</v>
          </cell>
          <cell r="J1622" t="str">
            <v>GBR</v>
          </cell>
          <cell r="K1622" t="str">
            <v>EU Europe</v>
          </cell>
          <cell r="L1622" t="str">
            <v>EMEA</v>
          </cell>
          <cell r="M1622">
            <v>38776.605555555558</v>
          </cell>
          <cell r="N1622" t="str">
            <v>Completed</v>
          </cell>
          <cell r="O1622" t="str">
            <v>PE - Asset/capacity investment</v>
          </cell>
          <cell r="P1622">
            <v>10</v>
          </cell>
        </row>
        <row r="1623">
          <cell r="A1623" t="str">
            <v>VC</v>
          </cell>
          <cell r="B1623">
            <v>806</v>
          </cell>
          <cell r="C1623">
            <v>4</v>
          </cell>
          <cell r="D1623">
            <v>7607</v>
          </cell>
          <cell r="E1623" t="str">
            <v>WellDog Inc</v>
          </cell>
          <cell r="F1623" t="str">
            <v>Non-core</v>
          </cell>
          <cell r="G1623" t="str">
            <v>Carbon Capture and Sequestration</v>
          </cell>
          <cell r="H1623" t="str">
            <v>Wyoming</v>
          </cell>
          <cell r="I1623" t="str">
            <v>United States</v>
          </cell>
          <cell r="J1623" t="str">
            <v>USA</v>
          </cell>
          <cell r="K1623" t="str">
            <v>North America &amp; Carribean</v>
          </cell>
          <cell r="L1623" t="str">
            <v>AMER</v>
          </cell>
          <cell r="M1623">
            <v>38798.640277777777</v>
          </cell>
          <cell r="N1623" t="str">
            <v>Completed</v>
          </cell>
          <cell r="O1623" t="str">
            <v>VC - Series D / Fourth round</v>
          </cell>
          <cell r="P1623">
            <v>6.5</v>
          </cell>
          <cell r="Q1623">
            <v>0</v>
          </cell>
        </row>
        <row r="1624">
          <cell r="A1624" t="str">
            <v>VC</v>
          </cell>
          <cell r="B1624">
            <v>807</v>
          </cell>
          <cell r="C1624">
            <v>1</v>
          </cell>
          <cell r="D1624">
            <v>7607</v>
          </cell>
          <cell r="E1624" t="str">
            <v>WellDog Inc</v>
          </cell>
          <cell r="F1624" t="str">
            <v>Non-core</v>
          </cell>
          <cell r="G1624" t="str">
            <v>Carbon Capture and Sequestration</v>
          </cell>
          <cell r="H1624" t="str">
            <v>Wyoming</v>
          </cell>
          <cell r="I1624" t="str">
            <v>United States</v>
          </cell>
          <cell r="J1624" t="str">
            <v>USA</v>
          </cell>
          <cell r="K1624" t="str">
            <v>North America &amp; Carribean</v>
          </cell>
          <cell r="L1624" t="str">
            <v>AMER</v>
          </cell>
          <cell r="M1624">
            <v>38173.650694444441</v>
          </cell>
          <cell r="N1624" t="str">
            <v>Completed</v>
          </cell>
          <cell r="O1624" t="str">
            <v>VC - Series B / Second round</v>
          </cell>
          <cell r="P1624">
            <v>1.5</v>
          </cell>
          <cell r="Q1624">
            <v>0</v>
          </cell>
        </row>
        <row r="1625">
          <cell r="A1625" t="str">
            <v>VC</v>
          </cell>
          <cell r="B1625">
            <v>808</v>
          </cell>
          <cell r="C1625">
            <v>3</v>
          </cell>
          <cell r="D1625">
            <v>2891</v>
          </cell>
          <cell r="E1625" t="str">
            <v>Stirling Denmark Ltd</v>
          </cell>
          <cell r="F1625" t="str">
            <v>New energy</v>
          </cell>
          <cell r="G1625" t="str">
            <v>Biomass &amp; Waste</v>
          </cell>
          <cell r="I1625" t="str">
            <v>Denmark</v>
          </cell>
          <cell r="J1625" t="str">
            <v>DNK</v>
          </cell>
          <cell r="K1625" t="str">
            <v>EU Europe</v>
          </cell>
          <cell r="L1625" t="str">
            <v>EMEA</v>
          </cell>
          <cell r="M1625">
            <v>38779.697222222225</v>
          </cell>
          <cell r="N1625" t="str">
            <v>Completed</v>
          </cell>
          <cell r="O1625" t="str">
            <v>VC - Seed / angel</v>
          </cell>
          <cell r="P1625">
            <v>2</v>
          </cell>
        </row>
        <row r="1626">
          <cell r="A1626" t="str">
            <v>VC</v>
          </cell>
          <cell r="B1626">
            <v>809</v>
          </cell>
          <cell r="C1626">
            <v>6</v>
          </cell>
          <cell r="D1626">
            <v>588</v>
          </cell>
          <cell r="E1626" t="str">
            <v>Lilliputian Systems Inc</v>
          </cell>
          <cell r="F1626" t="str">
            <v>New energy</v>
          </cell>
          <cell r="G1626" t="str">
            <v>Fuel Cells</v>
          </cell>
          <cell r="H1626" t="str">
            <v>Massachusetts</v>
          </cell>
          <cell r="I1626" t="str">
            <v>United States</v>
          </cell>
          <cell r="J1626" t="str">
            <v>USA</v>
          </cell>
          <cell r="K1626" t="str">
            <v>North America &amp; Carribean</v>
          </cell>
          <cell r="L1626" t="str">
            <v>AMER</v>
          </cell>
          <cell r="M1626">
            <v>38625.60833333333</v>
          </cell>
          <cell r="N1626" t="str">
            <v>Completed</v>
          </cell>
          <cell r="O1626" t="str">
            <v>VC - Series B / Second round</v>
          </cell>
          <cell r="P1626">
            <v>30</v>
          </cell>
          <cell r="Q1626">
            <v>0</v>
          </cell>
        </row>
        <row r="1627">
          <cell r="A1627" t="str">
            <v>VC</v>
          </cell>
          <cell r="B1627">
            <v>810</v>
          </cell>
          <cell r="C1627">
            <v>1</v>
          </cell>
          <cell r="D1627">
            <v>9922</v>
          </cell>
          <cell r="E1627" t="str">
            <v>Biogasol AS</v>
          </cell>
          <cell r="F1627" t="str">
            <v>New energy</v>
          </cell>
          <cell r="G1627" t="str">
            <v>Biofuels</v>
          </cell>
          <cell r="I1627" t="str">
            <v>Denmark</v>
          </cell>
          <cell r="J1627" t="str">
            <v>DNK</v>
          </cell>
          <cell r="K1627" t="str">
            <v>EU Europe</v>
          </cell>
          <cell r="L1627" t="str">
            <v>EMEA</v>
          </cell>
          <cell r="M1627">
            <v>38775.694444444445</v>
          </cell>
          <cell r="N1627" t="str">
            <v>Completed</v>
          </cell>
          <cell r="O1627" t="str">
            <v>VC - Seed / angel</v>
          </cell>
          <cell r="P1627">
            <v>2.5299999999999998</v>
          </cell>
        </row>
        <row r="1628">
          <cell r="A1628" t="str">
            <v>VC</v>
          </cell>
          <cell r="B1628">
            <v>811</v>
          </cell>
          <cell r="C1628">
            <v>1</v>
          </cell>
          <cell r="D1628">
            <v>4206</v>
          </cell>
          <cell r="E1628" t="str">
            <v>Advanced Energy Products Corp. (AEP)</v>
          </cell>
          <cell r="F1628" t="str">
            <v>New energy</v>
          </cell>
          <cell r="G1628" t="str">
            <v>Efficiency: Demand Side</v>
          </cell>
          <cell r="H1628" t="str">
            <v>California</v>
          </cell>
          <cell r="I1628" t="str">
            <v>United States</v>
          </cell>
          <cell r="J1628" t="str">
            <v>USA</v>
          </cell>
          <cell r="K1628" t="str">
            <v>North America &amp; Carribean</v>
          </cell>
          <cell r="L1628" t="str">
            <v>AMER</v>
          </cell>
          <cell r="M1628">
            <v>38504.392361111109</v>
          </cell>
          <cell r="N1628" t="str">
            <v>Completed</v>
          </cell>
          <cell r="O1628" t="str">
            <v>VC - Tech or early spin-off</v>
          </cell>
        </row>
        <row r="1629">
          <cell r="A1629" t="str">
            <v>VC</v>
          </cell>
          <cell r="B1629">
            <v>812</v>
          </cell>
          <cell r="C1629">
            <v>1</v>
          </cell>
          <cell r="D1629">
            <v>5220</v>
          </cell>
          <cell r="E1629" t="str">
            <v>Shriram EPC Ltd (SEPC)</v>
          </cell>
          <cell r="F1629" t="str">
            <v>New energy</v>
          </cell>
          <cell r="G1629" t="str">
            <v>Wind</v>
          </cell>
          <cell r="I1629" t="str">
            <v>India</v>
          </cell>
          <cell r="J1629" t="str">
            <v>IND</v>
          </cell>
          <cell r="K1629" t="str">
            <v>Asia</v>
          </cell>
          <cell r="L1629" t="str">
            <v>ASOC</v>
          </cell>
          <cell r="M1629">
            <v>38807.50277777778</v>
          </cell>
          <cell r="N1629" t="str">
            <v>Completed</v>
          </cell>
          <cell r="O1629" t="str">
            <v>PE - Asset/capacity investment</v>
          </cell>
          <cell r="P1629">
            <v>23</v>
          </cell>
        </row>
        <row r="1630">
          <cell r="A1630" t="str">
            <v>VC</v>
          </cell>
          <cell r="B1630">
            <v>813</v>
          </cell>
          <cell r="C1630">
            <v>2</v>
          </cell>
          <cell r="D1630">
            <v>13249</v>
          </cell>
          <cell r="E1630" t="str">
            <v>Su-Kam Power Systems Ltd</v>
          </cell>
          <cell r="F1630" t="str">
            <v>New energy</v>
          </cell>
          <cell r="G1630" t="str">
            <v>Solar</v>
          </cell>
          <cell r="H1630" t="str">
            <v>Haryana State</v>
          </cell>
          <cell r="I1630" t="str">
            <v>India</v>
          </cell>
          <cell r="J1630" t="str">
            <v>IND</v>
          </cell>
          <cell r="K1630" t="str">
            <v>Asia</v>
          </cell>
          <cell r="L1630" t="str">
            <v>ASOC</v>
          </cell>
          <cell r="M1630">
            <v>38770.631944444445</v>
          </cell>
          <cell r="N1630" t="str">
            <v>Completed</v>
          </cell>
          <cell r="O1630" t="str">
            <v>PE - Asset/capacity investment</v>
          </cell>
          <cell r="P1630">
            <v>10</v>
          </cell>
        </row>
        <row r="1631">
          <cell r="A1631" t="str">
            <v>VC</v>
          </cell>
          <cell r="B1631">
            <v>814</v>
          </cell>
          <cell r="C1631">
            <v>0</v>
          </cell>
          <cell r="D1631">
            <v>13170</v>
          </cell>
          <cell r="E1631" t="str">
            <v>Oriel Windfarm Limited</v>
          </cell>
          <cell r="F1631" t="str">
            <v>New energy</v>
          </cell>
          <cell r="G1631" t="str">
            <v>Wind</v>
          </cell>
          <cell r="I1631" t="str">
            <v>Ireland</v>
          </cell>
          <cell r="J1631" t="str">
            <v>IRL</v>
          </cell>
          <cell r="K1631" t="str">
            <v>EU Europe</v>
          </cell>
          <cell r="L1631" t="str">
            <v>EMEA</v>
          </cell>
          <cell r="M1631">
            <v>38777.490972222222</v>
          </cell>
          <cell r="N1631" t="str">
            <v>Completed</v>
          </cell>
          <cell r="O1631" t="str">
            <v>PE - Asset/capacity investment</v>
          </cell>
          <cell r="Q1631">
            <v>20</v>
          </cell>
        </row>
        <row r="1632">
          <cell r="A1632" t="str">
            <v>VC</v>
          </cell>
          <cell r="B1632">
            <v>815</v>
          </cell>
          <cell r="C1632">
            <v>5</v>
          </cell>
          <cell r="D1632">
            <v>9110</v>
          </cell>
          <cell r="E1632" t="str">
            <v>Altra Inc (formerly Malibu Capital Partners LLC)</v>
          </cell>
          <cell r="F1632" t="str">
            <v>New energy</v>
          </cell>
          <cell r="G1632" t="str">
            <v>Biofuels</v>
          </cell>
          <cell r="H1632" t="str">
            <v>California</v>
          </cell>
          <cell r="I1632" t="str">
            <v>United States</v>
          </cell>
          <cell r="J1632" t="str">
            <v>USA</v>
          </cell>
          <cell r="K1632" t="str">
            <v>North America &amp; Carribean</v>
          </cell>
          <cell r="L1632" t="str">
            <v>AMER</v>
          </cell>
          <cell r="M1632">
            <v>38929.511111111111</v>
          </cell>
          <cell r="N1632" t="str">
            <v>Completed</v>
          </cell>
          <cell r="O1632" t="str">
            <v>PE - Asset/capacity investment</v>
          </cell>
          <cell r="P1632">
            <v>63.5</v>
          </cell>
        </row>
        <row r="1633">
          <cell r="A1633" t="str">
            <v>VC</v>
          </cell>
          <cell r="B1633">
            <v>817</v>
          </cell>
          <cell r="C1633">
            <v>1</v>
          </cell>
          <cell r="D1633">
            <v>13281</v>
          </cell>
          <cell r="E1633" t="str">
            <v>Earthanol</v>
          </cell>
          <cell r="F1633" t="str">
            <v>New energy</v>
          </cell>
          <cell r="G1633" t="str">
            <v>Biofuels</v>
          </cell>
          <cell r="H1633" t="str">
            <v>California</v>
          </cell>
          <cell r="I1633" t="str">
            <v>United States</v>
          </cell>
          <cell r="J1633" t="str">
            <v>USA</v>
          </cell>
          <cell r="K1633" t="str">
            <v>North America &amp; Carribean</v>
          </cell>
          <cell r="L1633" t="str">
            <v>AMER</v>
          </cell>
          <cell r="M1633">
            <v>38443.724305555559</v>
          </cell>
          <cell r="N1633" t="str">
            <v>Completed</v>
          </cell>
          <cell r="O1633" t="str">
            <v>VC - Seed / angel</v>
          </cell>
          <cell r="P1633">
            <v>0.5</v>
          </cell>
        </row>
        <row r="1634">
          <cell r="A1634" t="str">
            <v>VC</v>
          </cell>
          <cell r="B1634">
            <v>818</v>
          </cell>
          <cell r="C1634">
            <v>5</v>
          </cell>
          <cell r="D1634">
            <v>13281</v>
          </cell>
          <cell r="E1634" t="str">
            <v>Earthanol</v>
          </cell>
          <cell r="F1634" t="str">
            <v>New energy</v>
          </cell>
          <cell r="G1634" t="str">
            <v>Biofuels</v>
          </cell>
          <cell r="H1634" t="str">
            <v>California</v>
          </cell>
          <cell r="I1634" t="str">
            <v>United States</v>
          </cell>
          <cell r="J1634" t="str">
            <v>USA</v>
          </cell>
          <cell r="K1634" t="str">
            <v>North America &amp; Carribean</v>
          </cell>
          <cell r="L1634" t="str">
            <v>AMER</v>
          </cell>
          <cell r="M1634">
            <v>39113.728472222225</v>
          </cell>
          <cell r="N1634" t="str">
            <v>Completed</v>
          </cell>
          <cell r="O1634" t="str">
            <v>VC - Series A / First round</v>
          </cell>
          <cell r="P1634">
            <v>7.1</v>
          </cell>
          <cell r="Q1634">
            <v>0</v>
          </cell>
        </row>
        <row r="1635">
          <cell r="A1635" t="str">
            <v>VC</v>
          </cell>
          <cell r="B1635">
            <v>819</v>
          </cell>
          <cell r="C1635">
            <v>1</v>
          </cell>
          <cell r="D1635">
            <v>13309</v>
          </cell>
          <cell r="E1635" t="str">
            <v>Southern Poland Power Company (PKE)</v>
          </cell>
          <cell r="F1635" t="str">
            <v>Non-core</v>
          </cell>
          <cell r="G1635" t="str">
            <v>General Financial &amp; Legal Services</v>
          </cell>
          <cell r="I1635" t="str">
            <v>Poland</v>
          </cell>
          <cell r="J1635" t="str">
            <v>POL</v>
          </cell>
          <cell r="K1635" t="str">
            <v>EU Europe</v>
          </cell>
          <cell r="L1635" t="str">
            <v>EMEA</v>
          </cell>
          <cell r="M1635">
            <v>38625.718055555553</v>
          </cell>
          <cell r="N1635" t="str">
            <v>Completed</v>
          </cell>
          <cell r="O1635" t="str">
            <v>PE - Asset/capacity investment</v>
          </cell>
          <cell r="P1635">
            <v>3.3</v>
          </cell>
        </row>
        <row r="1636">
          <cell r="A1636" t="str">
            <v>VC</v>
          </cell>
          <cell r="B1636">
            <v>820</v>
          </cell>
          <cell r="C1636">
            <v>1</v>
          </cell>
          <cell r="D1636">
            <v>12184</v>
          </cell>
          <cell r="E1636" t="str">
            <v>Gamesa Energia Servicios</v>
          </cell>
          <cell r="F1636" t="str">
            <v>New energy</v>
          </cell>
          <cell r="G1636" t="str">
            <v>Wind</v>
          </cell>
          <cell r="I1636" t="str">
            <v>Spain</v>
          </cell>
          <cell r="J1636" t="str">
            <v>ESP</v>
          </cell>
          <cell r="K1636" t="str">
            <v>EU Europe</v>
          </cell>
          <cell r="L1636" t="str">
            <v>EMEA</v>
          </cell>
          <cell r="M1636">
            <v>38813.422222222223</v>
          </cell>
          <cell r="N1636" t="str">
            <v>Completed</v>
          </cell>
          <cell r="O1636" t="str">
            <v>PE - Buy-out / corp spinoff</v>
          </cell>
          <cell r="P1636">
            <v>209</v>
          </cell>
        </row>
        <row r="1637">
          <cell r="A1637" t="str">
            <v>VC</v>
          </cell>
          <cell r="B1637">
            <v>823</v>
          </cell>
          <cell r="C1637">
            <v>4</v>
          </cell>
          <cell r="D1637">
            <v>13285</v>
          </cell>
          <cell r="E1637" t="str">
            <v>ClearFuels Technology Inc</v>
          </cell>
          <cell r="F1637" t="str">
            <v>New energy</v>
          </cell>
          <cell r="G1637" t="str">
            <v>Biofuels</v>
          </cell>
          <cell r="H1637" t="str">
            <v>Hawaii</v>
          </cell>
          <cell r="I1637" t="str">
            <v>United States</v>
          </cell>
          <cell r="J1637" t="str">
            <v>USA</v>
          </cell>
          <cell r="K1637" t="str">
            <v>North America &amp; Carribean</v>
          </cell>
          <cell r="L1637" t="str">
            <v>AMER</v>
          </cell>
          <cell r="M1637">
            <v>38292.420138888891</v>
          </cell>
          <cell r="N1637" t="str">
            <v>Completed</v>
          </cell>
          <cell r="O1637" t="str">
            <v>VC - Series A / First round</v>
          </cell>
          <cell r="P1637">
            <v>2.5</v>
          </cell>
        </row>
        <row r="1638">
          <cell r="A1638" t="str">
            <v>VC</v>
          </cell>
          <cell r="B1638">
            <v>824</v>
          </cell>
          <cell r="C1638">
            <v>4</v>
          </cell>
          <cell r="D1638">
            <v>13285</v>
          </cell>
          <cell r="E1638" t="str">
            <v>ClearFuels Technology Inc</v>
          </cell>
          <cell r="F1638" t="str">
            <v>New energy</v>
          </cell>
          <cell r="G1638" t="str">
            <v>Biofuels</v>
          </cell>
          <cell r="H1638" t="str">
            <v>Hawaii</v>
          </cell>
          <cell r="I1638" t="str">
            <v>United States</v>
          </cell>
          <cell r="J1638" t="str">
            <v>USA</v>
          </cell>
          <cell r="K1638" t="str">
            <v>North America &amp; Carribean</v>
          </cell>
          <cell r="L1638" t="str">
            <v>AMER</v>
          </cell>
          <cell r="M1638">
            <v>38777.45416666667</v>
          </cell>
          <cell r="N1638" t="str">
            <v>Announced/filed</v>
          </cell>
          <cell r="O1638" t="str">
            <v>VC - Series B / Second round</v>
          </cell>
          <cell r="P1638">
            <v>9</v>
          </cell>
        </row>
        <row r="1639">
          <cell r="A1639" t="str">
            <v>VC</v>
          </cell>
          <cell r="B1639">
            <v>825</v>
          </cell>
          <cell r="C1639">
            <v>2</v>
          </cell>
          <cell r="D1639">
            <v>7381</v>
          </cell>
          <cell r="E1639" t="str">
            <v>Axeon Holdings</v>
          </cell>
          <cell r="F1639" t="str">
            <v>Non-core</v>
          </cell>
          <cell r="G1639" t="str">
            <v>Power Storage</v>
          </cell>
          <cell r="I1639" t="str">
            <v>United Kingdom</v>
          </cell>
          <cell r="J1639" t="str">
            <v>GBR</v>
          </cell>
          <cell r="K1639" t="str">
            <v>EU Europe</v>
          </cell>
          <cell r="L1639" t="str">
            <v>EMEA</v>
          </cell>
          <cell r="M1639">
            <v>37865.715277777781</v>
          </cell>
          <cell r="N1639" t="str">
            <v>Completed</v>
          </cell>
          <cell r="O1639" t="str">
            <v>VC - Series C / Third round</v>
          </cell>
          <cell r="P1639">
            <v>2.8</v>
          </cell>
        </row>
        <row r="1640">
          <cell r="A1640" t="str">
            <v>VC</v>
          </cell>
          <cell r="B1640">
            <v>826</v>
          </cell>
          <cell r="C1640">
            <v>3</v>
          </cell>
          <cell r="D1640">
            <v>922</v>
          </cell>
          <cell r="E1640" t="str">
            <v>GreenFuel Technologies Corp</v>
          </cell>
          <cell r="F1640" t="str">
            <v>New energy</v>
          </cell>
          <cell r="G1640" t="str">
            <v>Biofuels</v>
          </cell>
          <cell r="H1640" t="str">
            <v>Massachusetts</v>
          </cell>
          <cell r="I1640" t="str">
            <v>United States</v>
          </cell>
          <cell r="J1640" t="str">
            <v>USA</v>
          </cell>
          <cell r="K1640" t="str">
            <v>North America &amp; Carribean</v>
          </cell>
          <cell r="L1640" t="str">
            <v>AMER</v>
          </cell>
          <cell r="M1640">
            <v>38818.404861111114</v>
          </cell>
          <cell r="N1640" t="str">
            <v>Completed</v>
          </cell>
          <cell r="O1640" t="str">
            <v>VC - Series B / Second round</v>
          </cell>
          <cell r="P1640">
            <v>17.8</v>
          </cell>
          <cell r="Q1640">
            <v>0</v>
          </cell>
        </row>
        <row r="1641">
          <cell r="A1641" t="str">
            <v>VC</v>
          </cell>
          <cell r="B1641">
            <v>827</v>
          </cell>
          <cell r="C1641">
            <v>1</v>
          </cell>
          <cell r="D1641">
            <v>6715</v>
          </cell>
          <cell r="E1641" t="str">
            <v>OrionSolar Photovoltaics Ltd</v>
          </cell>
          <cell r="F1641" t="str">
            <v>New energy</v>
          </cell>
          <cell r="G1641" t="str">
            <v>Solar</v>
          </cell>
          <cell r="I1641" t="str">
            <v>Israel</v>
          </cell>
          <cell r="J1641" t="str">
            <v>ISR</v>
          </cell>
          <cell r="K1641" t="str">
            <v>Middle East &amp; North Africa</v>
          </cell>
          <cell r="L1641" t="str">
            <v>EMEA</v>
          </cell>
          <cell r="M1641">
            <v>38245.681944444441</v>
          </cell>
          <cell r="N1641" t="str">
            <v>Completed</v>
          </cell>
          <cell r="O1641" t="str">
            <v>VC - Seed / angel</v>
          </cell>
          <cell r="P1641">
            <v>0.5</v>
          </cell>
        </row>
        <row r="1642">
          <cell r="A1642" t="str">
            <v>VC</v>
          </cell>
          <cell r="B1642">
            <v>828</v>
          </cell>
          <cell r="C1642">
            <v>1</v>
          </cell>
          <cell r="D1642">
            <v>7812</v>
          </cell>
          <cell r="E1642" t="str">
            <v>Zinc Matrix Power Inc</v>
          </cell>
          <cell r="F1642" t="str">
            <v>New energy</v>
          </cell>
          <cell r="G1642" t="str">
            <v>Power Storage</v>
          </cell>
          <cell r="H1642" t="str">
            <v>California</v>
          </cell>
          <cell r="I1642" t="str">
            <v>United States</v>
          </cell>
          <cell r="J1642" t="str">
            <v>USA</v>
          </cell>
          <cell r="K1642" t="str">
            <v>North America &amp; Carribean</v>
          </cell>
          <cell r="L1642" t="str">
            <v>AMER</v>
          </cell>
          <cell r="M1642">
            <v>38820.40902777778</v>
          </cell>
          <cell r="N1642" t="str">
            <v>Completed</v>
          </cell>
          <cell r="O1642" t="str">
            <v>VC - Series C / Third round</v>
          </cell>
          <cell r="P1642">
            <v>7</v>
          </cell>
        </row>
        <row r="1643">
          <cell r="A1643" t="str">
            <v>VC</v>
          </cell>
          <cell r="B1643">
            <v>829</v>
          </cell>
          <cell r="C1643">
            <v>1</v>
          </cell>
          <cell r="D1643">
            <v>13448</v>
          </cell>
          <cell r="E1643" t="str">
            <v>Umweltschutz UBP AG</v>
          </cell>
          <cell r="F1643" t="str">
            <v>New energy</v>
          </cell>
          <cell r="G1643" t="str">
            <v>Biomass &amp; Waste</v>
          </cell>
          <cell r="H1643" t="str">
            <v>Baden-Württemberg</v>
          </cell>
          <cell r="I1643" t="str">
            <v>Germany</v>
          </cell>
          <cell r="J1643" t="str">
            <v>DEU</v>
          </cell>
          <cell r="K1643" t="str">
            <v>EU Europe</v>
          </cell>
          <cell r="L1643" t="str">
            <v>EMEA</v>
          </cell>
          <cell r="M1643">
            <v>37195.425694444442</v>
          </cell>
          <cell r="N1643" t="str">
            <v>Completed</v>
          </cell>
          <cell r="O1643" t="str">
            <v>PE - Asset/capacity investment</v>
          </cell>
          <cell r="P1643">
            <v>0.6</v>
          </cell>
        </row>
        <row r="1644">
          <cell r="A1644" t="str">
            <v>VC</v>
          </cell>
          <cell r="B1644">
            <v>830</v>
          </cell>
          <cell r="C1644">
            <v>16</v>
          </cell>
          <cell r="D1644">
            <v>336</v>
          </cell>
          <cell r="E1644" t="str">
            <v>Pelamis Wave Power (Ocean Power Delivery Ltd)</v>
          </cell>
          <cell r="F1644" t="str">
            <v>New energy</v>
          </cell>
          <cell r="G1644" t="str">
            <v>Marine</v>
          </cell>
          <cell r="H1644" t="str">
            <v>Scotland</v>
          </cell>
          <cell r="I1644" t="str">
            <v>United Kingdom</v>
          </cell>
          <cell r="J1644" t="str">
            <v>GBR</v>
          </cell>
          <cell r="K1644" t="str">
            <v>EU Europe</v>
          </cell>
          <cell r="L1644" t="str">
            <v>EMEA</v>
          </cell>
          <cell r="M1644">
            <v>38895.510416666664</v>
          </cell>
          <cell r="N1644" t="str">
            <v>Completed</v>
          </cell>
          <cell r="O1644" t="str">
            <v>VC - Series C / Third round</v>
          </cell>
          <cell r="P1644">
            <v>24.2</v>
          </cell>
        </row>
        <row r="1645">
          <cell r="A1645" t="str">
            <v>VC</v>
          </cell>
          <cell r="B1645">
            <v>831</v>
          </cell>
          <cell r="C1645">
            <v>0</v>
          </cell>
          <cell r="D1645">
            <v>173</v>
          </cell>
          <cell r="E1645" t="str">
            <v>SFC Smart Fuel Cell AG</v>
          </cell>
          <cell r="F1645" t="str">
            <v>New energy</v>
          </cell>
          <cell r="G1645" t="str">
            <v>Fuel Cells</v>
          </cell>
          <cell r="H1645" t="str">
            <v>Bavaria</v>
          </cell>
          <cell r="I1645" t="str">
            <v>Germany</v>
          </cell>
          <cell r="J1645" t="str">
            <v>DEU</v>
          </cell>
          <cell r="K1645" t="str">
            <v>EU Europe</v>
          </cell>
          <cell r="L1645" t="str">
            <v>EMEA</v>
          </cell>
          <cell r="M1645">
            <v>38825.570833333331</v>
          </cell>
          <cell r="N1645" t="str">
            <v>Completed</v>
          </cell>
          <cell r="O1645" t="str">
            <v>VC - Series C / Third round</v>
          </cell>
          <cell r="P1645">
            <v>18.5</v>
          </cell>
        </row>
        <row r="1646">
          <cell r="A1646" t="str">
            <v>VC</v>
          </cell>
          <cell r="B1646">
            <v>832</v>
          </cell>
          <cell r="C1646">
            <v>1</v>
          </cell>
          <cell r="D1646">
            <v>13479</v>
          </cell>
          <cell r="E1646" t="str">
            <v>Tynsolar Corporation (aka Tyntek Solar)</v>
          </cell>
          <cell r="F1646" t="str">
            <v>New energy</v>
          </cell>
          <cell r="G1646" t="str">
            <v>Solar</v>
          </cell>
          <cell r="I1646" t="str">
            <v>Taiwan</v>
          </cell>
          <cell r="J1646" t="str">
            <v>TWN</v>
          </cell>
          <cell r="K1646" t="str">
            <v>Asia</v>
          </cell>
          <cell r="L1646" t="str">
            <v>ASOC</v>
          </cell>
          <cell r="M1646">
            <v>38946.741666666669</v>
          </cell>
          <cell r="N1646" t="str">
            <v>Completed</v>
          </cell>
          <cell r="O1646" t="str">
            <v>VC - Tech or early spin-off</v>
          </cell>
        </row>
        <row r="1647">
          <cell r="A1647" t="str">
            <v>VC</v>
          </cell>
          <cell r="B1647">
            <v>834</v>
          </cell>
          <cell r="C1647">
            <v>3</v>
          </cell>
          <cell r="D1647">
            <v>13493</v>
          </cell>
          <cell r="E1647" t="str">
            <v>Miartech Inc</v>
          </cell>
          <cell r="F1647" t="str">
            <v>New energy</v>
          </cell>
          <cell r="G1647" t="str">
            <v>Efficiency: Demand Side</v>
          </cell>
          <cell r="I1647" t="str">
            <v>Cayman Islands</v>
          </cell>
          <cell r="J1647" t="str">
            <v>CYM</v>
          </cell>
          <cell r="K1647" t="str">
            <v>North America &amp; Carribean</v>
          </cell>
          <cell r="L1647" t="str">
            <v>AMER</v>
          </cell>
          <cell r="M1647">
            <v>38826.654166666667</v>
          </cell>
          <cell r="N1647" t="str">
            <v>Completed</v>
          </cell>
          <cell r="O1647" t="str">
            <v>VC - Series A / First round</v>
          </cell>
          <cell r="P1647">
            <v>6</v>
          </cell>
          <cell r="Q1647">
            <v>0</v>
          </cell>
        </row>
        <row r="1648">
          <cell r="A1648" t="str">
            <v>VC</v>
          </cell>
          <cell r="B1648">
            <v>835</v>
          </cell>
          <cell r="C1648">
            <v>1</v>
          </cell>
          <cell r="D1648">
            <v>5204</v>
          </cell>
          <cell r="E1648" t="str">
            <v>Oxford Catalysts Group plc</v>
          </cell>
          <cell r="F1648" t="str">
            <v>New energy</v>
          </cell>
          <cell r="G1648" t="str">
            <v>Fuel Cells</v>
          </cell>
          <cell r="I1648" t="str">
            <v>United Kingdom</v>
          </cell>
          <cell r="J1648" t="str">
            <v>GBR</v>
          </cell>
          <cell r="K1648" t="str">
            <v>EU Europe</v>
          </cell>
          <cell r="L1648" t="str">
            <v>EMEA</v>
          </cell>
          <cell r="M1648">
            <v>38687.692361111112</v>
          </cell>
          <cell r="N1648" t="str">
            <v>Completed</v>
          </cell>
          <cell r="O1648" t="str">
            <v>VC - Tech or early spin-off</v>
          </cell>
          <cell r="P1648">
            <v>0.9</v>
          </cell>
        </row>
        <row r="1649">
          <cell r="A1649" t="str">
            <v>VC</v>
          </cell>
          <cell r="B1649">
            <v>836</v>
          </cell>
          <cell r="C1649">
            <v>1</v>
          </cell>
          <cell r="D1649">
            <v>2987</v>
          </cell>
          <cell r="E1649" t="str">
            <v>AWS Ocean Energy Ltd</v>
          </cell>
          <cell r="F1649" t="str">
            <v>New energy</v>
          </cell>
          <cell r="G1649" t="str">
            <v>Marine</v>
          </cell>
          <cell r="H1649" t="str">
            <v>Scotland</v>
          </cell>
          <cell r="I1649" t="str">
            <v>United Kingdom</v>
          </cell>
          <cell r="J1649" t="str">
            <v>GBR</v>
          </cell>
          <cell r="K1649" t="str">
            <v>EU Europe</v>
          </cell>
          <cell r="L1649" t="str">
            <v>EMEA</v>
          </cell>
          <cell r="M1649">
            <v>38831.518055555556</v>
          </cell>
          <cell r="N1649" t="str">
            <v>Completed</v>
          </cell>
          <cell r="O1649" t="str">
            <v>VC - Series A / First round</v>
          </cell>
          <cell r="P1649">
            <v>3.6</v>
          </cell>
        </row>
        <row r="1650">
          <cell r="A1650" t="str">
            <v>VC</v>
          </cell>
          <cell r="B1650">
            <v>837</v>
          </cell>
          <cell r="C1650">
            <v>6</v>
          </cell>
          <cell r="D1650">
            <v>9629</v>
          </cell>
          <cell r="E1650" t="str">
            <v>CAP-XX Pty Ltd</v>
          </cell>
          <cell r="F1650" t="str">
            <v>New energy</v>
          </cell>
          <cell r="G1650" t="str">
            <v>Power Storage</v>
          </cell>
          <cell r="H1650" t="str">
            <v>New South Wales</v>
          </cell>
          <cell r="I1650" t="str">
            <v>Australia</v>
          </cell>
          <cell r="J1650" t="str">
            <v>AUS</v>
          </cell>
          <cell r="K1650" t="str">
            <v>Oceania</v>
          </cell>
          <cell r="L1650" t="str">
            <v>ASOC</v>
          </cell>
          <cell r="M1650">
            <v>37158.428472222222</v>
          </cell>
          <cell r="N1650" t="str">
            <v>Completed</v>
          </cell>
          <cell r="O1650" t="str">
            <v>VC - Series B / Second round</v>
          </cell>
          <cell r="P1650">
            <v>17</v>
          </cell>
        </row>
        <row r="1651">
          <cell r="A1651" t="str">
            <v>VC</v>
          </cell>
          <cell r="B1651">
            <v>838</v>
          </cell>
          <cell r="C1651">
            <v>3</v>
          </cell>
          <cell r="D1651">
            <v>9629</v>
          </cell>
          <cell r="E1651" t="str">
            <v>CAP-XX Pty Ltd</v>
          </cell>
          <cell r="F1651" t="str">
            <v>New energy</v>
          </cell>
          <cell r="G1651" t="str">
            <v>Power Storage</v>
          </cell>
          <cell r="H1651" t="str">
            <v>New South Wales</v>
          </cell>
          <cell r="I1651" t="str">
            <v>Australia</v>
          </cell>
          <cell r="J1651" t="str">
            <v>AUS</v>
          </cell>
          <cell r="K1651" t="str">
            <v>Oceania</v>
          </cell>
          <cell r="L1651" t="str">
            <v>ASOC</v>
          </cell>
          <cell r="M1651">
            <v>36824.438194444447</v>
          </cell>
          <cell r="N1651" t="str">
            <v>Completed</v>
          </cell>
          <cell r="O1651" t="str">
            <v>VC - Series A / First round</v>
          </cell>
          <cell r="P1651">
            <v>6.6</v>
          </cell>
        </row>
        <row r="1652">
          <cell r="A1652" t="str">
            <v>VC</v>
          </cell>
          <cell r="B1652">
            <v>840</v>
          </cell>
          <cell r="C1652">
            <v>0</v>
          </cell>
          <cell r="D1652">
            <v>9629</v>
          </cell>
          <cell r="E1652" t="str">
            <v>CAP-XX Pty Ltd</v>
          </cell>
          <cell r="F1652" t="str">
            <v>New energy</v>
          </cell>
          <cell r="G1652" t="str">
            <v>Power Storage</v>
          </cell>
          <cell r="H1652" t="str">
            <v>New South Wales</v>
          </cell>
          <cell r="I1652" t="str">
            <v>Australia</v>
          </cell>
          <cell r="J1652" t="str">
            <v>AUS</v>
          </cell>
          <cell r="K1652" t="str">
            <v>Oceania</v>
          </cell>
          <cell r="L1652" t="str">
            <v>ASOC</v>
          </cell>
          <cell r="M1652">
            <v>36312.46597222222</v>
          </cell>
          <cell r="N1652" t="str">
            <v>Completed</v>
          </cell>
          <cell r="O1652" t="str">
            <v>VC - Seed / angel</v>
          </cell>
          <cell r="P1652">
            <v>1</v>
          </cell>
        </row>
        <row r="1653">
          <cell r="A1653" t="str">
            <v>VC</v>
          </cell>
          <cell r="B1653">
            <v>841</v>
          </cell>
          <cell r="C1653">
            <v>4</v>
          </cell>
          <cell r="D1653">
            <v>9629</v>
          </cell>
          <cell r="E1653" t="str">
            <v>CAP-XX Pty Ltd</v>
          </cell>
          <cell r="F1653" t="str">
            <v>New energy</v>
          </cell>
          <cell r="G1653" t="str">
            <v>Power Storage</v>
          </cell>
          <cell r="H1653" t="str">
            <v>New South Wales</v>
          </cell>
          <cell r="I1653" t="str">
            <v>Australia</v>
          </cell>
          <cell r="J1653" t="str">
            <v>AUS</v>
          </cell>
          <cell r="K1653" t="str">
            <v>Oceania</v>
          </cell>
          <cell r="L1653" t="str">
            <v>ASOC</v>
          </cell>
          <cell r="M1653">
            <v>38139.472222222219</v>
          </cell>
          <cell r="N1653" t="str">
            <v>Completed</v>
          </cell>
          <cell r="O1653" t="str">
            <v>VC - Series C / Third round</v>
          </cell>
          <cell r="P1653">
            <v>5</v>
          </cell>
        </row>
        <row r="1654">
          <cell r="A1654" t="str">
            <v>VC</v>
          </cell>
          <cell r="B1654">
            <v>842</v>
          </cell>
          <cell r="C1654">
            <v>0</v>
          </cell>
          <cell r="D1654">
            <v>12952</v>
          </cell>
          <cell r="E1654" t="str">
            <v>Wilson TurboPower Inc</v>
          </cell>
          <cell r="F1654" t="str">
            <v>New energy</v>
          </cell>
          <cell r="G1654" t="str">
            <v>Efficiency: Supply Side</v>
          </cell>
          <cell r="H1654" t="str">
            <v>Massachusetts</v>
          </cell>
          <cell r="I1654" t="str">
            <v>United States</v>
          </cell>
          <cell r="J1654" t="str">
            <v>USA</v>
          </cell>
          <cell r="K1654" t="str">
            <v>North America &amp; Carribean</v>
          </cell>
          <cell r="L1654" t="str">
            <v>AMER</v>
          </cell>
          <cell r="M1654">
            <v>38831.525000000001</v>
          </cell>
          <cell r="N1654" t="str">
            <v>Completed</v>
          </cell>
          <cell r="O1654" t="str">
            <v>VC - Seed / angel</v>
          </cell>
          <cell r="P1654">
            <v>0.85</v>
          </cell>
        </row>
        <row r="1655">
          <cell r="A1655" t="str">
            <v>VC</v>
          </cell>
          <cell r="B1655">
            <v>843</v>
          </cell>
          <cell r="C1655">
            <v>3</v>
          </cell>
          <cell r="D1655">
            <v>13590</v>
          </cell>
          <cell r="E1655" t="str">
            <v>Zoxy Energy Systems AG</v>
          </cell>
          <cell r="F1655" t="str">
            <v>New energy</v>
          </cell>
          <cell r="G1655" t="str">
            <v>Fuel Cells</v>
          </cell>
          <cell r="H1655" t="str">
            <v>Baden-Württemberg</v>
          </cell>
          <cell r="I1655" t="str">
            <v>Germany</v>
          </cell>
          <cell r="J1655" t="str">
            <v>DEU</v>
          </cell>
          <cell r="K1655" t="str">
            <v>EU Europe</v>
          </cell>
          <cell r="L1655" t="str">
            <v>EMEA</v>
          </cell>
          <cell r="M1655">
            <v>37643.713194444441</v>
          </cell>
          <cell r="N1655" t="str">
            <v>Completed</v>
          </cell>
          <cell r="O1655" t="str">
            <v>VC - Series C / Third round</v>
          </cell>
          <cell r="P1655">
            <v>6</v>
          </cell>
        </row>
        <row r="1656">
          <cell r="A1656" t="str">
            <v>VC</v>
          </cell>
          <cell r="B1656">
            <v>844</v>
          </cell>
          <cell r="C1656">
            <v>1</v>
          </cell>
          <cell r="D1656">
            <v>117</v>
          </cell>
          <cell r="E1656" t="str">
            <v>QuestAir Technologies Inc</v>
          </cell>
          <cell r="F1656" t="str">
            <v>New energy</v>
          </cell>
          <cell r="G1656" t="str">
            <v>Hydrogen</v>
          </cell>
          <cell r="H1656" t="str">
            <v>British Columbia</v>
          </cell>
          <cell r="I1656" t="str">
            <v>Canada</v>
          </cell>
          <cell r="J1656" t="str">
            <v>CAN</v>
          </cell>
          <cell r="K1656" t="str">
            <v>North America &amp; Carribean</v>
          </cell>
          <cell r="L1656" t="str">
            <v>AMER</v>
          </cell>
          <cell r="M1656">
            <v>37567.738194444442</v>
          </cell>
          <cell r="N1656" t="str">
            <v>Completed</v>
          </cell>
          <cell r="O1656" t="str">
            <v>VC - Further / Pre-IPO round</v>
          </cell>
          <cell r="P1656">
            <v>7</v>
          </cell>
        </row>
        <row r="1657">
          <cell r="A1657" t="str">
            <v>VC</v>
          </cell>
          <cell r="B1657">
            <v>845</v>
          </cell>
          <cell r="C1657">
            <v>6</v>
          </cell>
          <cell r="D1657">
            <v>2838</v>
          </cell>
          <cell r="E1657" t="str">
            <v>Envenergy</v>
          </cell>
          <cell r="F1657" t="str">
            <v>New energy</v>
          </cell>
          <cell r="G1657" t="str">
            <v>Efficiency: Demand Side</v>
          </cell>
          <cell r="H1657" t="str">
            <v>California</v>
          </cell>
          <cell r="I1657" t="str">
            <v>United States</v>
          </cell>
          <cell r="J1657" t="str">
            <v>USA</v>
          </cell>
          <cell r="K1657" t="str">
            <v>North America &amp; Carribean</v>
          </cell>
          <cell r="L1657" t="str">
            <v>AMER</v>
          </cell>
          <cell r="M1657">
            <v>37210.509027777778</v>
          </cell>
          <cell r="N1657" t="str">
            <v>Completed</v>
          </cell>
          <cell r="O1657" t="str">
            <v>VC - Series C / Third round</v>
          </cell>
          <cell r="P1657">
            <v>13.4</v>
          </cell>
        </row>
        <row r="1658">
          <cell r="A1658" t="str">
            <v>VC</v>
          </cell>
          <cell r="B1658">
            <v>846</v>
          </cell>
          <cell r="C1658">
            <v>5</v>
          </cell>
          <cell r="D1658">
            <v>5645</v>
          </cell>
          <cell r="E1658" t="str">
            <v>Solland Solar Energy BV</v>
          </cell>
          <cell r="F1658" t="str">
            <v>New energy</v>
          </cell>
          <cell r="G1658" t="str">
            <v>Solar</v>
          </cell>
          <cell r="I1658" t="str">
            <v>Netherlands</v>
          </cell>
          <cell r="J1658" t="str">
            <v>NLD</v>
          </cell>
          <cell r="K1658" t="str">
            <v>EU Europe</v>
          </cell>
          <cell r="L1658" t="str">
            <v>EMEA</v>
          </cell>
          <cell r="M1658">
            <v>38110.629166666666</v>
          </cell>
          <cell r="N1658" t="str">
            <v>Completed</v>
          </cell>
          <cell r="O1658" t="str">
            <v>PE - Asset/capacity investment</v>
          </cell>
          <cell r="P1658">
            <v>24</v>
          </cell>
        </row>
        <row r="1659">
          <cell r="A1659" t="str">
            <v>VC</v>
          </cell>
          <cell r="B1659">
            <v>847</v>
          </cell>
          <cell r="C1659">
            <v>1</v>
          </cell>
          <cell r="D1659">
            <v>13660</v>
          </cell>
          <cell r="E1659" t="str">
            <v>Innogrow BV</v>
          </cell>
          <cell r="F1659" t="str">
            <v>New energy</v>
          </cell>
          <cell r="G1659" t="str">
            <v>Solar</v>
          </cell>
          <cell r="I1659" t="str">
            <v>Netherlands</v>
          </cell>
          <cell r="J1659" t="str">
            <v>NLD</v>
          </cell>
          <cell r="K1659" t="str">
            <v>EU Europe</v>
          </cell>
          <cell r="L1659" t="str">
            <v>EMEA</v>
          </cell>
          <cell r="M1659">
            <v>37956.709722222222</v>
          </cell>
          <cell r="N1659" t="str">
            <v>Completed</v>
          </cell>
          <cell r="O1659" t="str">
            <v>VC - Series A / First round</v>
          </cell>
          <cell r="P1659">
            <v>2.2000000000000002</v>
          </cell>
        </row>
        <row r="1660">
          <cell r="A1660" t="str">
            <v>VC</v>
          </cell>
          <cell r="B1660">
            <v>848</v>
          </cell>
          <cell r="C1660">
            <v>1</v>
          </cell>
          <cell r="D1660">
            <v>10509</v>
          </cell>
          <cell r="E1660" t="str">
            <v>TerraPass Inc</v>
          </cell>
          <cell r="F1660" t="str">
            <v>New energy</v>
          </cell>
          <cell r="G1660" t="str">
            <v>Carbon Markets</v>
          </cell>
          <cell r="H1660" t="str">
            <v>California</v>
          </cell>
          <cell r="I1660" t="str">
            <v>United States</v>
          </cell>
          <cell r="J1660" t="str">
            <v>USA</v>
          </cell>
          <cell r="K1660" t="str">
            <v>North America &amp; Carribean</v>
          </cell>
          <cell r="L1660" t="str">
            <v>AMER</v>
          </cell>
          <cell r="M1660">
            <v>38596.444444444445</v>
          </cell>
          <cell r="N1660" t="str">
            <v>Completed</v>
          </cell>
          <cell r="O1660" t="str">
            <v>VC - Seed / angel</v>
          </cell>
          <cell r="P1660">
            <v>0.5</v>
          </cell>
        </row>
        <row r="1661">
          <cell r="A1661" t="str">
            <v>VC</v>
          </cell>
          <cell r="B1661">
            <v>849</v>
          </cell>
          <cell r="C1661">
            <v>1</v>
          </cell>
          <cell r="D1661">
            <v>344</v>
          </cell>
          <cell r="E1661" t="str">
            <v>General Hydrogen Corp</v>
          </cell>
          <cell r="F1661" t="str">
            <v>New energy</v>
          </cell>
          <cell r="G1661" t="str">
            <v>Hydrogen</v>
          </cell>
          <cell r="H1661" t="str">
            <v>British Columbia</v>
          </cell>
          <cell r="I1661" t="str">
            <v>Canada</v>
          </cell>
          <cell r="J1661" t="str">
            <v>CAN</v>
          </cell>
          <cell r="K1661" t="str">
            <v>North America &amp; Carribean</v>
          </cell>
          <cell r="L1661" t="str">
            <v>AMER</v>
          </cell>
          <cell r="M1661">
            <v>38782.46875</v>
          </cell>
          <cell r="N1661" t="str">
            <v>Completed</v>
          </cell>
          <cell r="O1661" t="str">
            <v>VC - Convertible</v>
          </cell>
          <cell r="P1661">
            <v>0.5</v>
          </cell>
        </row>
        <row r="1662">
          <cell r="A1662" t="str">
            <v>VC</v>
          </cell>
          <cell r="B1662">
            <v>850</v>
          </cell>
          <cell r="C1662">
            <v>3</v>
          </cell>
          <cell r="D1662">
            <v>540</v>
          </cell>
          <cell r="E1662" t="str">
            <v>P21 GmbH</v>
          </cell>
          <cell r="F1662" t="str">
            <v>New energy</v>
          </cell>
          <cell r="G1662" t="str">
            <v>Fuel Cells</v>
          </cell>
          <cell r="H1662" t="str">
            <v>Bavaria</v>
          </cell>
          <cell r="I1662" t="str">
            <v>Germany</v>
          </cell>
          <cell r="J1662" t="str">
            <v>DEU</v>
          </cell>
          <cell r="K1662" t="str">
            <v>EU Europe</v>
          </cell>
          <cell r="L1662" t="str">
            <v>EMEA</v>
          </cell>
          <cell r="M1662">
            <v>38679.645138888889</v>
          </cell>
          <cell r="N1662" t="str">
            <v>Completed</v>
          </cell>
          <cell r="O1662" t="str">
            <v>VC - Series B / Second round</v>
          </cell>
          <cell r="P1662">
            <v>4.2300000000000004</v>
          </cell>
        </row>
        <row r="1663">
          <cell r="A1663" t="str">
            <v>VC</v>
          </cell>
          <cell r="B1663">
            <v>851</v>
          </cell>
          <cell r="C1663">
            <v>3</v>
          </cell>
          <cell r="D1663">
            <v>353</v>
          </cell>
          <cell r="E1663" t="str">
            <v>Fideris Inc (formerly Lynntech Industries)</v>
          </cell>
          <cell r="F1663" t="str">
            <v>New energy</v>
          </cell>
          <cell r="G1663" t="str">
            <v>Fuel Cells</v>
          </cell>
          <cell r="H1663" t="str">
            <v>Massachusetts</v>
          </cell>
          <cell r="I1663" t="str">
            <v>United States</v>
          </cell>
          <cell r="J1663" t="str">
            <v>USA</v>
          </cell>
          <cell r="K1663" t="str">
            <v>North America &amp; Carribean</v>
          </cell>
          <cell r="L1663" t="str">
            <v>AMER</v>
          </cell>
          <cell r="M1663">
            <v>38153.68472222222</v>
          </cell>
          <cell r="N1663" t="str">
            <v>Completed</v>
          </cell>
          <cell r="O1663" t="str">
            <v>VC - Series A / First round</v>
          </cell>
          <cell r="P1663">
            <v>5.5</v>
          </cell>
        </row>
        <row r="1664">
          <cell r="A1664" t="str">
            <v>VC</v>
          </cell>
          <cell r="B1664">
            <v>853</v>
          </cell>
          <cell r="C1664">
            <v>1</v>
          </cell>
          <cell r="D1664">
            <v>297</v>
          </cell>
          <cell r="E1664" t="str">
            <v>Iogen Corporation</v>
          </cell>
          <cell r="F1664" t="str">
            <v>New energy</v>
          </cell>
          <cell r="G1664" t="str">
            <v>Biofuels</v>
          </cell>
          <cell r="H1664" t="str">
            <v>Ontario</v>
          </cell>
          <cell r="I1664" t="str">
            <v>Canada</v>
          </cell>
          <cell r="J1664" t="str">
            <v>CAN</v>
          </cell>
          <cell r="K1664" t="str">
            <v>North America &amp; Carribean</v>
          </cell>
          <cell r="L1664" t="str">
            <v>AMER</v>
          </cell>
          <cell r="M1664">
            <v>38838.40625</v>
          </cell>
          <cell r="N1664" t="str">
            <v>Completed</v>
          </cell>
          <cell r="O1664" t="str">
            <v>VC - Further / Pre-IPO round</v>
          </cell>
          <cell r="P1664">
            <v>27</v>
          </cell>
        </row>
        <row r="1665">
          <cell r="A1665" t="str">
            <v>VC</v>
          </cell>
          <cell r="B1665">
            <v>854</v>
          </cell>
          <cell r="C1665">
            <v>5</v>
          </cell>
          <cell r="D1665">
            <v>10670</v>
          </cell>
          <cell r="E1665" t="str">
            <v>InnovaLight Inc</v>
          </cell>
          <cell r="F1665" t="str">
            <v>New energy</v>
          </cell>
          <cell r="G1665" t="str">
            <v>Solar</v>
          </cell>
          <cell r="H1665" t="str">
            <v>California</v>
          </cell>
          <cell r="I1665" t="str">
            <v>United States</v>
          </cell>
          <cell r="J1665" t="str">
            <v>USA</v>
          </cell>
          <cell r="K1665" t="str">
            <v>North America &amp; Carribean</v>
          </cell>
          <cell r="L1665" t="str">
            <v>AMER</v>
          </cell>
          <cell r="M1665">
            <v>38838.448611111111</v>
          </cell>
          <cell r="N1665" t="str">
            <v>Completed</v>
          </cell>
          <cell r="O1665" t="str">
            <v>VC - Series B / Second round</v>
          </cell>
          <cell r="P1665">
            <v>7.5</v>
          </cell>
        </row>
        <row r="1666">
          <cell r="A1666" t="str">
            <v>VC</v>
          </cell>
          <cell r="B1666">
            <v>855</v>
          </cell>
          <cell r="C1666">
            <v>1</v>
          </cell>
          <cell r="D1666">
            <v>1060</v>
          </cell>
          <cell r="E1666" t="str">
            <v>Sensicast Systems Inc</v>
          </cell>
          <cell r="F1666" t="str">
            <v>New energy</v>
          </cell>
          <cell r="G1666" t="str">
            <v>Efficiency: Demand Side</v>
          </cell>
          <cell r="H1666" t="str">
            <v>Massachusetts</v>
          </cell>
          <cell r="I1666" t="str">
            <v>United States</v>
          </cell>
          <cell r="J1666" t="str">
            <v>USA</v>
          </cell>
          <cell r="K1666" t="str">
            <v>North America &amp; Carribean</v>
          </cell>
          <cell r="L1666" t="str">
            <v>AMER</v>
          </cell>
          <cell r="M1666">
            <v>37600.698611111111</v>
          </cell>
          <cell r="N1666" t="str">
            <v>Completed</v>
          </cell>
          <cell r="O1666" t="str">
            <v>VC - Series A / First round</v>
          </cell>
          <cell r="P1666">
            <v>3</v>
          </cell>
        </row>
        <row r="1667">
          <cell r="A1667" t="str">
            <v>VC</v>
          </cell>
          <cell r="B1667">
            <v>856</v>
          </cell>
          <cell r="C1667">
            <v>2</v>
          </cell>
          <cell r="D1667">
            <v>1060</v>
          </cell>
          <cell r="E1667" t="str">
            <v>Sensicast Systems Inc</v>
          </cell>
          <cell r="F1667" t="str">
            <v>New energy</v>
          </cell>
          <cell r="G1667" t="str">
            <v>Efficiency: Demand Side</v>
          </cell>
          <cell r="H1667" t="str">
            <v>Massachusetts</v>
          </cell>
          <cell r="I1667" t="str">
            <v>United States</v>
          </cell>
          <cell r="J1667" t="str">
            <v>USA</v>
          </cell>
          <cell r="K1667" t="str">
            <v>North America &amp; Carribean</v>
          </cell>
          <cell r="L1667" t="str">
            <v>AMER</v>
          </cell>
          <cell r="M1667">
            <v>38621.701388888891</v>
          </cell>
          <cell r="N1667" t="str">
            <v>Completed</v>
          </cell>
          <cell r="O1667" t="str">
            <v>VC - Series B / Second round</v>
          </cell>
          <cell r="P1667">
            <v>13</v>
          </cell>
        </row>
        <row r="1668">
          <cell r="A1668" t="str">
            <v>VC</v>
          </cell>
          <cell r="B1668">
            <v>857</v>
          </cell>
          <cell r="C1668">
            <v>1</v>
          </cell>
          <cell r="D1668">
            <v>12084</v>
          </cell>
          <cell r="E1668" t="str">
            <v>Methanotech</v>
          </cell>
          <cell r="F1668" t="str">
            <v>New energy</v>
          </cell>
          <cell r="G1668" t="str">
            <v>Biofuels</v>
          </cell>
          <cell r="H1668" t="str">
            <v>California</v>
          </cell>
          <cell r="I1668" t="str">
            <v>United States</v>
          </cell>
          <cell r="J1668" t="str">
            <v>USA</v>
          </cell>
          <cell r="K1668" t="str">
            <v>North America &amp; Carribean</v>
          </cell>
          <cell r="L1668" t="str">
            <v>AMER</v>
          </cell>
          <cell r="M1668">
            <v>38594.744444444441</v>
          </cell>
          <cell r="N1668" t="str">
            <v>Completed</v>
          </cell>
          <cell r="O1668" t="str">
            <v>VC - Series A / First round</v>
          </cell>
          <cell r="P1668">
            <v>0.5</v>
          </cell>
        </row>
        <row r="1669">
          <cell r="A1669" t="str">
            <v>VC</v>
          </cell>
          <cell r="B1669">
            <v>858</v>
          </cell>
          <cell r="C1669">
            <v>1</v>
          </cell>
          <cell r="D1669">
            <v>13768</v>
          </cell>
          <cell r="E1669" t="str">
            <v>Broadband Energy Networks Inc</v>
          </cell>
          <cell r="F1669" t="str">
            <v>New energy</v>
          </cell>
          <cell r="G1669" t="str">
            <v>Smart Distribution</v>
          </cell>
          <cell r="H1669" t="str">
            <v>Pennsylvania</v>
          </cell>
          <cell r="I1669" t="str">
            <v>United States</v>
          </cell>
          <cell r="J1669" t="str">
            <v>USA</v>
          </cell>
          <cell r="K1669" t="str">
            <v>North America &amp; Carribean</v>
          </cell>
          <cell r="L1669" t="str">
            <v>AMER</v>
          </cell>
          <cell r="M1669">
            <v>38839.668749999997</v>
          </cell>
          <cell r="N1669" t="str">
            <v>Completed</v>
          </cell>
          <cell r="O1669" t="str">
            <v>VC - Series A / First round</v>
          </cell>
          <cell r="P1669">
            <v>3.4</v>
          </cell>
        </row>
        <row r="1670">
          <cell r="A1670" t="str">
            <v>VC</v>
          </cell>
          <cell r="B1670">
            <v>859</v>
          </cell>
          <cell r="C1670">
            <v>3</v>
          </cell>
          <cell r="D1670">
            <v>2671</v>
          </cell>
          <cell r="E1670" t="str">
            <v>Intematix Corporation</v>
          </cell>
          <cell r="F1670" t="str">
            <v>New energy</v>
          </cell>
          <cell r="G1670" t="str">
            <v>Fuel Cells</v>
          </cell>
          <cell r="H1670" t="str">
            <v>California</v>
          </cell>
          <cell r="I1670" t="str">
            <v>United States</v>
          </cell>
          <cell r="J1670" t="str">
            <v>USA</v>
          </cell>
          <cell r="K1670" t="str">
            <v>North America &amp; Carribean</v>
          </cell>
          <cell r="L1670" t="str">
            <v>AMER</v>
          </cell>
          <cell r="M1670">
            <v>38082.459722222222</v>
          </cell>
          <cell r="N1670" t="str">
            <v>Completed</v>
          </cell>
          <cell r="O1670" t="str">
            <v>VC - Series B / Second round</v>
          </cell>
          <cell r="P1670">
            <v>7</v>
          </cell>
        </row>
        <row r="1671">
          <cell r="A1671" t="str">
            <v>VC</v>
          </cell>
          <cell r="B1671">
            <v>860</v>
          </cell>
          <cell r="C1671">
            <v>1</v>
          </cell>
          <cell r="D1671">
            <v>13305</v>
          </cell>
          <cell r="E1671" t="str">
            <v>Synthetic Genomics Inc.</v>
          </cell>
          <cell r="F1671" t="str">
            <v>New energy</v>
          </cell>
          <cell r="G1671" t="str">
            <v>Biofuels</v>
          </cell>
          <cell r="H1671" t="str">
            <v>Maryland</v>
          </cell>
          <cell r="I1671" t="str">
            <v>United States</v>
          </cell>
          <cell r="J1671" t="str">
            <v>USA</v>
          </cell>
          <cell r="K1671" t="str">
            <v>North America &amp; Carribean</v>
          </cell>
          <cell r="L1671" t="str">
            <v>AMER</v>
          </cell>
          <cell r="M1671">
            <v>38533.48333333333</v>
          </cell>
          <cell r="N1671" t="str">
            <v>Completed</v>
          </cell>
          <cell r="O1671" t="str">
            <v>VC - Series A / First round</v>
          </cell>
          <cell r="P1671">
            <v>30</v>
          </cell>
        </row>
        <row r="1672">
          <cell r="A1672" t="str">
            <v>VC</v>
          </cell>
          <cell r="B1672">
            <v>861</v>
          </cell>
          <cell r="C1672">
            <v>4</v>
          </cell>
          <cell r="D1672">
            <v>13783</v>
          </cell>
          <cell r="E1672" t="str">
            <v>CoalTek</v>
          </cell>
          <cell r="F1672" t="str">
            <v>New energy</v>
          </cell>
          <cell r="G1672" t="str">
            <v>Efficiency: Supply Side</v>
          </cell>
          <cell r="H1672" t="str">
            <v>Georgia</v>
          </cell>
          <cell r="I1672" t="str">
            <v>United States</v>
          </cell>
          <cell r="J1672" t="str">
            <v>USA</v>
          </cell>
          <cell r="K1672" t="str">
            <v>North America &amp; Carribean</v>
          </cell>
          <cell r="L1672" t="str">
            <v>AMER</v>
          </cell>
          <cell r="M1672">
            <v>38677.509722222225</v>
          </cell>
          <cell r="N1672" t="str">
            <v>Completed</v>
          </cell>
          <cell r="O1672" t="str">
            <v>VC - Series A / First round</v>
          </cell>
          <cell r="P1672">
            <v>7.7</v>
          </cell>
        </row>
        <row r="1673">
          <cell r="A1673" t="str">
            <v>VC</v>
          </cell>
          <cell r="B1673">
            <v>862</v>
          </cell>
          <cell r="C1673">
            <v>4</v>
          </cell>
          <cell r="D1673">
            <v>13786</v>
          </cell>
          <cell r="E1673" t="str">
            <v>Akermin Inc</v>
          </cell>
          <cell r="F1673" t="str">
            <v>New energy</v>
          </cell>
          <cell r="G1673" t="str">
            <v>Fuel Cells</v>
          </cell>
          <cell r="H1673" t="str">
            <v>Missouri</v>
          </cell>
          <cell r="I1673" t="str">
            <v>United States</v>
          </cell>
          <cell r="J1673" t="str">
            <v>USA</v>
          </cell>
          <cell r="K1673" t="str">
            <v>North America &amp; Carribean</v>
          </cell>
          <cell r="L1673" t="str">
            <v>AMER</v>
          </cell>
          <cell r="M1673">
            <v>38686.547222222223</v>
          </cell>
          <cell r="N1673" t="str">
            <v>Completed</v>
          </cell>
          <cell r="O1673" t="str">
            <v>VC - Series A / First round</v>
          </cell>
          <cell r="P1673">
            <v>2.875</v>
          </cell>
          <cell r="Q1673">
            <v>0</v>
          </cell>
        </row>
        <row r="1674">
          <cell r="A1674" t="str">
            <v>VC</v>
          </cell>
          <cell r="B1674">
            <v>863</v>
          </cell>
          <cell r="C1674">
            <v>2</v>
          </cell>
          <cell r="D1674">
            <v>13798</v>
          </cell>
          <cell r="E1674" t="str">
            <v>The NanoSteel Company, LLC (TNC)</v>
          </cell>
          <cell r="F1674" t="str">
            <v>Non-core</v>
          </cell>
          <cell r="G1674" t="str">
            <v>General Financial &amp; Legal Services</v>
          </cell>
          <cell r="H1674" t="str">
            <v>Florida</v>
          </cell>
          <cell r="I1674" t="str">
            <v>United States</v>
          </cell>
          <cell r="J1674" t="str">
            <v>USA</v>
          </cell>
          <cell r="K1674" t="str">
            <v>North America &amp; Carribean</v>
          </cell>
          <cell r="L1674" t="str">
            <v>AMER</v>
          </cell>
          <cell r="M1674">
            <v>38601.697916666664</v>
          </cell>
          <cell r="N1674" t="str">
            <v>Completed</v>
          </cell>
          <cell r="O1674" t="str">
            <v>VC - Series A / First round</v>
          </cell>
        </row>
        <row r="1675">
          <cell r="A1675" t="str">
            <v>VC</v>
          </cell>
          <cell r="B1675">
            <v>864</v>
          </cell>
          <cell r="C1675">
            <v>1</v>
          </cell>
          <cell r="D1675">
            <v>13788</v>
          </cell>
          <cell r="E1675" t="str">
            <v>ExRo Technologies</v>
          </cell>
          <cell r="F1675" t="str">
            <v>New energy</v>
          </cell>
          <cell r="G1675" t="str">
            <v>Efficiency: Supply Side</v>
          </cell>
          <cell r="H1675" t="str">
            <v>British Columbia</v>
          </cell>
          <cell r="I1675" t="str">
            <v>Canada</v>
          </cell>
          <cell r="J1675" t="str">
            <v>CAN</v>
          </cell>
          <cell r="K1675" t="str">
            <v>North America &amp; Carribean</v>
          </cell>
          <cell r="L1675" t="str">
            <v>AMER</v>
          </cell>
          <cell r="M1675">
            <v>38533.384027777778</v>
          </cell>
          <cell r="N1675" t="str">
            <v>Completed</v>
          </cell>
          <cell r="O1675" t="str">
            <v>VC - Seed / angel</v>
          </cell>
        </row>
        <row r="1676">
          <cell r="A1676" t="str">
            <v>VC</v>
          </cell>
          <cell r="B1676">
            <v>865</v>
          </cell>
          <cell r="C1676">
            <v>1</v>
          </cell>
          <cell r="D1676">
            <v>11132</v>
          </cell>
          <cell r="E1676" t="str">
            <v>CTP Hydrogen</v>
          </cell>
          <cell r="F1676" t="str">
            <v>New energy</v>
          </cell>
          <cell r="G1676" t="str">
            <v>Hydrogen</v>
          </cell>
          <cell r="H1676" t="str">
            <v>Massachusetts</v>
          </cell>
          <cell r="I1676" t="str">
            <v>United States</v>
          </cell>
          <cell r="J1676" t="str">
            <v>USA</v>
          </cell>
          <cell r="K1676" t="str">
            <v>North America &amp; Carribean</v>
          </cell>
          <cell r="L1676" t="str">
            <v>AMER</v>
          </cell>
          <cell r="M1676">
            <v>38930.425000000003</v>
          </cell>
          <cell r="N1676" t="str">
            <v>Completed</v>
          </cell>
          <cell r="O1676" t="str">
            <v>VC - Seed / angel</v>
          </cell>
          <cell r="P1676">
            <v>0.15</v>
          </cell>
        </row>
        <row r="1677">
          <cell r="A1677" t="str">
            <v>VC</v>
          </cell>
          <cell r="B1677">
            <v>866</v>
          </cell>
          <cell r="C1677">
            <v>10</v>
          </cell>
          <cell r="D1677">
            <v>6802</v>
          </cell>
          <cell r="E1677" t="str">
            <v>Current Communications Group LLC</v>
          </cell>
          <cell r="F1677" t="str">
            <v>New energy</v>
          </cell>
          <cell r="G1677" t="str">
            <v>Smart Distribution</v>
          </cell>
          <cell r="H1677" t="str">
            <v>Maryland</v>
          </cell>
          <cell r="I1677" t="str">
            <v>United States</v>
          </cell>
          <cell r="J1677" t="str">
            <v>USA</v>
          </cell>
          <cell r="K1677" t="str">
            <v>North America &amp; Carribean</v>
          </cell>
          <cell r="L1677" t="str">
            <v>AMER</v>
          </cell>
          <cell r="M1677">
            <v>38841.611111111109</v>
          </cell>
          <cell r="N1677" t="str">
            <v>Completed</v>
          </cell>
          <cell r="O1677" t="str">
            <v>PE - Asset/capacity investment</v>
          </cell>
          <cell r="P1677">
            <v>130</v>
          </cell>
        </row>
        <row r="1678">
          <cell r="A1678" t="str">
            <v>VC</v>
          </cell>
          <cell r="B1678">
            <v>867</v>
          </cell>
          <cell r="C1678">
            <v>5</v>
          </cell>
          <cell r="D1678">
            <v>13827</v>
          </cell>
          <cell r="E1678" t="str">
            <v>Prenova Inc (formerly Service Resources Inc.)</v>
          </cell>
          <cell r="F1678" t="str">
            <v>New energy</v>
          </cell>
          <cell r="G1678" t="str">
            <v>Efficiency: Demand Side</v>
          </cell>
          <cell r="H1678" t="str">
            <v>Georgia</v>
          </cell>
          <cell r="I1678" t="str">
            <v>United States</v>
          </cell>
          <cell r="J1678" t="str">
            <v>USA</v>
          </cell>
          <cell r="K1678" t="str">
            <v>North America &amp; Carribean</v>
          </cell>
          <cell r="L1678" t="str">
            <v>AMER</v>
          </cell>
          <cell r="M1678">
            <v>38840.711805555555</v>
          </cell>
          <cell r="N1678" t="str">
            <v>Completed</v>
          </cell>
          <cell r="O1678" t="str">
            <v>VC - Series C / Third round</v>
          </cell>
          <cell r="P1678">
            <v>11</v>
          </cell>
        </row>
        <row r="1679">
          <cell r="A1679" t="str">
            <v>VC</v>
          </cell>
          <cell r="B1679">
            <v>868</v>
          </cell>
          <cell r="C1679">
            <v>1</v>
          </cell>
          <cell r="D1679">
            <v>13755</v>
          </cell>
          <cell r="E1679" t="str">
            <v>Mission Biofuels Ltd</v>
          </cell>
          <cell r="F1679" t="str">
            <v>New energy</v>
          </cell>
          <cell r="G1679" t="str">
            <v>Biofuels</v>
          </cell>
          <cell r="H1679" t="str">
            <v>Western Australia</v>
          </cell>
          <cell r="I1679" t="str">
            <v>Australia</v>
          </cell>
          <cell r="J1679" t="str">
            <v>AUS</v>
          </cell>
          <cell r="K1679" t="str">
            <v>Oceania</v>
          </cell>
          <cell r="L1679" t="str">
            <v>ASOC</v>
          </cell>
          <cell r="M1679">
            <v>38841.398611111108</v>
          </cell>
          <cell r="N1679" t="str">
            <v>Completed</v>
          </cell>
          <cell r="O1679" t="str">
            <v>VC - Convertible</v>
          </cell>
          <cell r="P1679">
            <v>10.5</v>
          </cell>
        </row>
        <row r="1680">
          <cell r="A1680" t="str">
            <v>VC</v>
          </cell>
          <cell r="B1680">
            <v>869</v>
          </cell>
          <cell r="C1680">
            <v>2</v>
          </cell>
          <cell r="D1680">
            <v>185</v>
          </cell>
          <cell r="E1680" t="str">
            <v>UPC Wind Management LLC (Formerly UPC Energy Partners LLC)</v>
          </cell>
          <cell r="F1680" t="str">
            <v>New energy</v>
          </cell>
          <cell r="G1680" t="str">
            <v>Wind</v>
          </cell>
          <cell r="H1680" t="str">
            <v>Massachusetts</v>
          </cell>
          <cell r="I1680" t="str">
            <v>United States</v>
          </cell>
          <cell r="J1680" t="str">
            <v>USA</v>
          </cell>
          <cell r="K1680" t="str">
            <v>North America &amp; Carribean</v>
          </cell>
          <cell r="L1680" t="str">
            <v>AMER</v>
          </cell>
          <cell r="M1680">
            <v>38841.670138888891</v>
          </cell>
          <cell r="N1680" t="str">
            <v>Completed</v>
          </cell>
          <cell r="O1680" t="str">
            <v>PE - Asset/capacity investment</v>
          </cell>
        </row>
        <row r="1681">
          <cell r="A1681" t="str">
            <v>VC</v>
          </cell>
          <cell r="B1681">
            <v>870</v>
          </cell>
          <cell r="C1681">
            <v>3</v>
          </cell>
          <cell r="D1681">
            <v>13841</v>
          </cell>
          <cell r="E1681" t="str">
            <v>Ormecon GmbH</v>
          </cell>
          <cell r="F1681" t="str">
            <v>Non-core</v>
          </cell>
          <cell r="G1681" t="str">
            <v>Efficiency: Demand Side</v>
          </cell>
          <cell r="H1681" t="str">
            <v>Schleswig-Holstein</v>
          </cell>
          <cell r="I1681" t="str">
            <v>Germany</v>
          </cell>
          <cell r="J1681" t="str">
            <v>DEU</v>
          </cell>
          <cell r="K1681" t="str">
            <v>EU Europe</v>
          </cell>
          <cell r="L1681" t="str">
            <v>EMEA</v>
          </cell>
          <cell r="M1681">
            <v>37662.736805555556</v>
          </cell>
          <cell r="N1681" t="str">
            <v>Completed</v>
          </cell>
          <cell r="O1681" t="str">
            <v>VC - Series A / First round</v>
          </cell>
          <cell r="P1681">
            <v>9</v>
          </cell>
        </row>
        <row r="1682">
          <cell r="A1682" t="str">
            <v>VC</v>
          </cell>
          <cell r="B1682">
            <v>871</v>
          </cell>
          <cell r="C1682">
            <v>3</v>
          </cell>
          <cell r="D1682">
            <v>13838</v>
          </cell>
          <cell r="E1682" t="str">
            <v>Ember Corp</v>
          </cell>
          <cell r="F1682" t="str">
            <v>New energy</v>
          </cell>
          <cell r="G1682" t="str">
            <v>Smart Distribution</v>
          </cell>
          <cell r="H1682" t="str">
            <v>Massachusetts</v>
          </cell>
          <cell r="I1682" t="str">
            <v>United States</v>
          </cell>
          <cell r="J1682" t="str">
            <v>USA</v>
          </cell>
          <cell r="K1682" t="str">
            <v>North America &amp; Carribean</v>
          </cell>
          <cell r="L1682" t="str">
            <v>AMER</v>
          </cell>
          <cell r="M1682">
            <v>37109.760416666664</v>
          </cell>
          <cell r="N1682" t="str">
            <v>Completed</v>
          </cell>
          <cell r="O1682" t="str">
            <v>VC - Seed / angel</v>
          </cell>
          <cell r="P1682">
            <v>3</v>
          </cell>
        </row>
        <row r="1683">
          <cell r="A1683" t="str">
            <v>VC</v>
          </cell>
          <cell r="B1683">
            <v>872</v>
          </cell>
          <cell r="C1683">
            <v>2</v>
          </cell>
          <cell r="D1683">
            <v>877</v>
          </cell>
          <cell r="E1683" t="str">
            <v>Solar Century Holdings (Solarcentury)</v>
          </cell>
          <cell r="F1683" t="str">
            <v>New energy</v>
          </cell>
          <cell r="G1683" t="str">
            <v>Solar</v>
          </cell>
          <cell r="H1683" t="str">
            <v>Greater London</v>
          </cell>
          <cell r="I1683" t="str">
            <v>United Kingdom</v>
          </cell>
          <cell r="J1683" t="str">
            <v>GBR</v>
          </cell>
          <cell r="K1683" t="str">
            <v>EU Europe</v>
          </cell>
          <cell r="L1683" t="str">
            <v>EMEA</v>
          </cell>
          <cell r="M1683">
            <v>38841.420138888891</v>
          </cell>
          <cell r="N1683" t="str">
            <v>Completed</v>
          </cell>
          <cell r="O1683" t="str">
            <v>PE - Asset/capacity investment</v>
          </cell>
          <cell r="P1683">
            <v>10.199999999999999</v>
          </cell>
        </row>
        <row r="1684">
          <cell r="A1684" t="str">
            <v>VC</v>
          </cell>
          <cell r="B1684">
            <v>873</v>
          </cell>
          <cell r="C1684">
            <v>1</v>
          </cell>
          <cell r="D1684">
            <v>13859</v>
          </cell>
          <cell r="E1684" t="str">
            <v>Renewable Devices Swift Turbine Ltd</v>
          </cell>
          <cell r="F1684" t="str">
            <v>New energy</v>
          </cell>
          <cell r="G1684" t="str">
            <v>Wind</v>
          </cell>
          <cell r="H1684" t="str">
            <v>Scotland</v>
          </cell>
          <cell r="I1684" t="str">
            <v>United Kingdom</v>
          </cell>
          <cell r="J1684" t="str">
            <v>GBR</v>
          </cell>
          <cell r="K1684" t="str">
            <v>EU Europe</v>
          </cell>
          <cell r="L1684" t="str">
            <v>EMEA</v>
          </cell>
          <cell r="M1684">
            <v>38842.518055555556</v>
          </cell>
          <cell r="N1684" t="str">
            <v>Completed</v>
          </cell>
          <cell r="O1684" t="str">
            <v>VC - Series B / Second round</v>
          </cell>
          <cell r="P1684">
            <v>2.1</v>
          </cell>
        </row>
        <row r="1685">
          <cell r="A1685" t="str">
            <v>VC</v>
          </cell>
          <cell r="B1685">
            <v>874</v>
          </cell>
          <cell r="C1685">
            <v>1</v>
          </cell>
          <cell r="D1685">
            <v>13859</v>
          </cell>
          <cell r="E1685" t="str">
            <v>Renewable Devices Swift Turbine Ltd</v>
          </cell>
          <cell r="F1685" t="str">
            <v>New energy</v>
          </cell>
          <cell r="G1685" t="str">
            <v>Wind</v>
          </cell>
          <cell r="H1685" t="str">
            <v>Scotland</v>
          </cell>
          <cell r="I1685" t="str">
            <v>United Kingdom</v>
          </cell>
          <cell r="J1685" t="str">
            <v>GBR</v>
          </cell>
          <cell r="K1685" t="str">
            <v>EU Europe</v>
          </cell>
          <cell r="L1685" t="str">
            <v>EMEA</v>
          </cell>
          <cell r="M1685">
            <v>37987.521527777775</v>
          </cell>
          <cell r="N1685" t="str">
            <v>Completed</v>
          </cell>
          <cell r="O1685" t="str">
            <v>VC - Series A / First round</v>
          </cell>
          <cell r="P1685">
            <v>0.73</v>
          </cell>
        </row>
        <row r="1686">
          <cell r="A1686" t="str">
            <v>VC</v>
          </cell>
          <cell r="B1686">
            <v>875</v>
          </cell>
          <cell r="C1686">
            <v>4</v>
          </cell>
          <cell r="D1686">
            <v>13838</v>
          </cell>
          <cell r="E1686" t="str">
            <v>Ember Corp</v>
          </cell>
          <cell r="F1686" t="str">
            <v>New energy</v>
          </cell>
          <cell r="G1686" t="str">
            <v>Smart Distribution</v>
          </cell>
          <cell r="H1686" t="str">
            <v>Massachusetts</v>
          </cell>
          <cell r="I1686" t="str">
            <v>United States</v>
          </cell>
          <cell r="J1686" t="str">
            <v>USA</v>
          </cell>
          <cell r="K1686" t="str">
            <v>North America &amp; Carribean</v>
          </cell>
          <cell r="L1686" t="str">
            <v>AMER</v>
          </cell>
          <cell r="M1686">
            <v>37312.703472222223</v>
          </cell>
          <cell r="N1686" t="str">
            <v>Completed</v>
          </cell>
          <cell r="O1686" t="str">
            <v>VC - Series A / First round</v>
          </cell>
          <cell r="P1686">
            <v>5</v>
          </cell>
        </row>
        <row r="1687">
          <cell r="A1687" t="str">
            <v>VC</v>
          </cell>
          <cell r="B1687">
            <v>876</v>
          </cell>
          <cell r="C1687">
            <v>6</v>
          </cell>
          <cell r="D1687">
            <v>13838</v>
          </cell>
          <cell r="E1687" t="str">
            <v>Ember Corp</v>
          </cell>
          <cell r="F1687" t="str">
            <v>New energy</v>
          </cell>
          <cell r="G1687" t="str">
            <v>Smart Distribution</v>
          </cell>
          <cell r="H1687" t="str">
            <v>Massachusetts</v>
          </cell>
          <cell r="I1687" t="str">
            <v>United States</v>
          </cell>
          <cell r="J1687" t="str">
            <v>USA</v>
          </cell>
          <cell r="K1687" t="str">
            <v>North America &amp; Carribean</v>
          </cell>
          <cell r="L1687" t="str">
            <v>AMER</v>
          </cell>
          <cell r="M1687">
            <v>37546.740972222222</v>
          </cell>
          <cell r="N1687" t="str">
            <v>Completed</v>
          </cell>
          <cell r="O1687" t="str">
            <v>VC - Series B / Second round</v>
          </cell>
          <cell r="P1687">
            <v>20</v>
          </cell>
        </row>
        <row r="1688">
          <cell r="A1688" t="str">
            <v>VC</v>
          </cell>
          <cell r="B1688">
            <v>877</v>
          </cell>
          <cell r="C1688">
            <v>9</v>
          </cell>
          <cell r="D1688">
            <v>13838</v>
          </cell>
          <cell r="E1688" t="str">
            <v>Ember Corp</v>
          </cell>
          <cell r="F1688" t="str">
            <v>New energy</v>
          </cell>
          <cell r="G1688" t="str">
            <v>Smart Distribution</v>
          </cell>
          <cell r="H1688" t="str">
            <v>Massachusetts</v>
          </cell>
          <cell r="I1688" t="str">
            <v>United States</v>
          </cell>
          <cell r="J1688" t="str">
            <v>USA</v>
          </cell>
          <cell r="K1688" t="str">
            <v>North America &amp; Carribean</v>
          </cell>
          <cell r="L1688" t="str">
            <v>AMER</v>
          </cell>
          <cell r="M1688">
            <v>38260.394444444442</v>
          </cell>
          <cell r="N1688" t="str">
            <v>Completed</v>
          </cell>
          <cell r="O1688" t="str">
            <v>VC - Series C / Third round</v>
          </cell>
          <cell r="P1688">
            <v>25</v>
          </cell>
        </row>
        <row r="1689">
          <cell r="A1689" t="str">
            <v>VC</v>
          </cell>
          <cell r="B1689">
            <v>878</v>
          </cell>
          <cell r="C1689">
            <v>2</v>
          </cell>
          <cell r="D1689">
            <v>13881</v>
          </cell>
          <cell r="E1689" t="str">
            <v>DeepStream Technologies</v>
          </cell>
          <cell r="F1689" t="str">
            <v>New energy</v>
          </cell>
          <cell r="G1689" t="str">
            <v>Efficiency: Demand Side</v>
          </cell>
          <cell r="I1689" t="str">
            <v>United Kingdom</v>
          </cell>
          <cell r="J1689" t="str">
            <v>GBR</v>
          </cell>
          <cell r="K1689" t="str">
            <v>EU Europe</v>
          </cell>
          <cell r="L1689" t="str">
            <v>EMEA</v>
          </cell>
          <cell r="M1689">
            <v>38070.449999999997</v>
          </cell>
          <cell r="N1689" t="str">
            <v>Completed</v>
          </cell>
          <cell r="O1689" t="str">
            <v>VC - Series A / First round</v>
          </cell>
          <cell r="P1689">
            <v>5.2</v>
          </cell>
        </row>
        <row r="1690">
          <cell r="A1690" t="str">
            <v>VC</v>
          </cell>
          <cell r="B1690">
            <v>879</v>
          </cell>
          <cell r="C1690">
            <v>5</v>
          </cell>
          <cell r="D1690">
            <v>5074</v>
          </cell>
          <cell r="E1690" t="str">
            <v>Norstel AB</v>
          </cell>
          <cell r="F1690" t="str">
            <v>Partially new energy</v>
          </cell>
          <cell r="G1690" t="str">
            <v>Efficiency: Demand Side</v>
          </cell>
          <cell r="I1690" t="str">
            <v>Sweden</v>
          </cell>
          <cell r="J1690" t="str">
            <v>SWE</v>
          </cell>
          <cell r="K1690" t="str">
            <v>EU Europe</v>
          </cell>
          <cell r="L1690" t="str">
            <v>EMEA</v>
          </cell>
          <cell r="M1690">
            <v>38398.686805555553</v>
          </cell>
          <cell r="N1690" t="str">
            <v>Completed</v>
          </cell>
          <cell r="O1690" t="str">
            <v>VC - Tech or early spin-off</v>
          </cell>
          <cell r="P1690">
            <v>25.6</v>
          </cell>
          <cell r="Q1690">
            <v>0</v>
          </cell>
        </row>
        <row r="1691">
          <cell r="A1691" t="str">
            <v>VC</v>
          </cell>
          <cell r="B1691">
            <v>880</v>
          </cell>
          <cell r="C1691">
            <v>3</v>
          </cell>
          <cell r="D1691">
            <v>13897</v>
          </cell>
          <cell r="E1691" t="str">
            <v>Galveston Bay Biodiesel LP (GBB)</v>
          </cell>
          <cell r="F1691" t="str">
            <v>New energy</v>
          </cell>
          <cell r="G1691" t="str">
            <v>Biofuels</v>
          </cell>
          <cell r="H1691" t="str">
            <v>Texas</v>
          </cell>
          <cell r="I1691" t="str">
            <v>United States</v>
          </cell>
          <cell r="J1691" t="str">
            <v>USA</v>
          </cell>
          <cell r="K1691" t="str">
            <v>North America &amp; Carribean</v>
          </cell>
          <cell r="L1691" t="str">
            <v>AMER</v>
          </cell>
          <cell r="M1691">
            <v>38848.468055555553</v>
          </cell>
          <cell r="N1691" t="str">
            <v>Completed</v>
          </cell>
          <cell r="O1691" t="str">
            <v>PE - Asset/capacity investment</v>
          </cell>
        </row>
        <row r="1692">
          <cell r="A1692" t="str">
            <v>VC</v>
          </cell>
          <cell r="B1692">
            <v>881</v>
          </cell>
          <cell r="C1692">
            <v>3</v>
          </cell>
          <cell r="D1692">
            <v>4066</v>
          </cell>
          <cell r="E1692" t="str">
            <v>Inetec Ltd</v>
          </cell>
          <cell r="F1692" t="str">
            <v>New energy</v>
          </cell>
          <cell r="G1692" t="str">
            <v>Biomass &amp; Waste</v>
          </cell>
          <cell r="I1692" t="str">
            <v>United Kingdom</v>
          </cell>
          <cell r="J1692" t="str">
            <v>GBR</v>
          </cell>
          <cell r="K1692" t="str">
            <v>EU Europe</v>
          </cell>
          <cell r="L1692" t="str">
            <v>EMEA</v>
          </cell>
          <cell r="M1692">
            <v>38820.772916666669</v>
          </cell>
          <cell r="N1692" t="str">
            <v>Completed</v>
          </cell>
          <cell r="O1692" t="str">
            <v>VC - Series B / Second round</v>
          </cell>
          <cell r="P1692">
            <v>4.4000000000000004</v>
          </cell>
        </row>
        <row r="1693">
          <cell r="A1693" t="str">
            <v>VC</v>
          </cell>
          <cell r="B1693">
            <v>882</v>
          </cell>
          <cell r="C1693">
            <v>0</v>
          </cell>
          <cell r="D1693">
            <v>877</v>
          </cell>
          <cell r="E1693" t="str">
            <v>Solar Century Holdings (Solarcentury)</v>
          </cell>
          <cell r="F1693" t="str">
            <v>New energy</v>
          </cell>
          <cell r="G1693" t="str">
            <v>Solar</v>
          </cell>
          <cell r="H1693" t="str">
            <v>Greater London</v>
          </cell>
          <cell r="I1693" t="str">
            <v>United Kingdom</v>
          </cell>
          <cell r="J1693" t="str">
            <v>GBR</v>
          </cell>
          <cell r="K1693" t="str">
            <v>EU Europe</v>
          </cell>
          <cell r="L1693" t="str">
            <v>EMEA</v>
          </cell>
          <cell r="M1693">
            <v>38841.402777777781</v>
          </cell>
          <cell r="N1693" t="str">
            <v>Completed</v>
          </cell>
          <cell r="O1693" t="str">
            <v>PE - Debt-to-equity conversion</v>
          </cell>
          <cell r="P1693">
            <v>2.6</v>
          </cell>
        </row>
        <row r="1694">
          <cell r="A1694" t="str">
            <v>VC</v>
          </cell>
          <cell r="B1694">
            <v>884</v>
          </cell>
          <cell r="C1694">
            <v>1</v>
          </cell>
          <cell r="D1694">
            <v>4941</v>
          </cell>
          <cell r="E1694" t="str">
            <v>Bedminster International</v>
          </cell>
          <cell r="F1694" t="str">
            <v>New energy</v>
          </cell>
          <cell r="G1694" t="str">
            <v>Biomass &amp; Waste</v>
          </cell>
          <cell r="I1694" t="str">
            <v>Ireland</v>
          </cell>
          <cell r="J1694" t="str">
            <v>IRL</v>
          </cell>
          <cell r="K1694" t="str">
            <v>EU Europe</v>
          </cell>
          <cell r="L1694" t="str">
            <v>EMEA</v>
          </cell>
          <cell r="M1694">
            <v>38849.493750000001</v>
          </cell>
          <cell r="N1694" t="str">
            <v>Completed</v>
          </cell>
          <cell r="O1694" t="str">
            <v>PE - Asset/capacity investment</v>
          </cell>
          <cell r="P1694">
            <v>10</v>
          </cell>
        </row>
        <row r="1695">
          <cell r="A1695" t="str">
            <v>VC</v>
          </cell>
          <cell r="B1695">
            <v>885</v>
          </cell>
          <cell r="C1695">
            <v>0</v>
          </cell>
          <cell r="D1695">
            <v>8945</v>
          </cell>
          <cell r="E1695" t="str">
            <v>Genova Ltd</v>
          </cell>
          <cell r="F1695" t="str">
            <v>New energy</v>
          </cell>
          <cell r="G1695" t="str">
            <v>Biomass &amp; Waste</v>
          </cell>
          <cell r="I1695" t="str">
            <v>Israel</v>
          </cell>
          <cell r="J1695" t="str">
            <v>ISR</v>
          </cell>
          <cell r="K1695" t="str">
            <v>Middle East &amp; North Africa</v>
          </cell>
          <cell r="L1695" t="str">
            <v>EMEA</v>
          </cell>
          <cell r="M1695">
            <v>38664.443749999999</v>
          </cell>
          <cell r="N1695" t="str">
            <v>In active planning</v>
          </cell>
          <cell r="O1695" t="str">
            <v>PE - Asset/capacity investment</v>
          </cell>
          <cell r="P1695">
            <v>0.5</v>
          </cell>
        </row>
        <row r="1696">
          <cell r="A1696" t="str">
            <v>VC</v>
          </cell>
          <cell r="B1696">
            <v>886</v>
          </cell>
          <cell r="C1696">
            <v>5</v>
          </cell>
          <cell r="D1696">
            <v>9951</v>
          </cell>
          <cell r="E1696" t="str">
            <v>Microsol Ltd</v>
          </cell>
          <cell r="F1696" t="str">
            <v>New energy</v>
          </cell>
          <cell r="G1696" t="str">
            <v>Smart Distribution</v>
          </cell>
          <cell r="I1696" t="str">
            <v>Ireland</v>
          </cell>
          <cell r="J1696" t="str">
            <v>IRL</v>
          </cell>
          <cell r="K1696" t="str">
            <v>EU Europe</v>
          </cell>
          <cell r="L1696" t="str">
            <v>EMEA</v>
          </cell>
          <cell r="M1696">
            <v>38375.455555555556</v>
          </cell>
          <cell r="N1696" t="str">
            <v>Completed</v>
          </cell>
          <cell r="O1696" t="str">
            <v>VC - Series D / Fourth round</v>
          </cell>
          <cell r="P1696">
            <v>4.7</v>
          </cell>
        </row>
        <row r="1697">
          <cell r="A1697" t="str">
            <v>VC</v>
          </cell>
          <cell r="B1697">
            <v>887</v>
          </cell>
          <cell r="C1697">
            <v>1</v>
          </cell>
          <cell r="D1697">
            <v>4338</v>
          </cell>
          <cell r="E1697" t="str">
            <v>Winwind Oy</v>
          </cell>
          <cell r="F1697" t="str">
            <v>New energy</v>
          </cell>
          <cell r="G1697" t="str">
            <v>Wind</v>
          </cell>
          <cell r="I1697" t="str">
            <v>Finland</v>
          </cell>
          <cell r="J1697" t="str">
            <v>FIN</v>
          </cell>
          <cell r="K1697" t="str">
            <v>EU Europe</v>
          </cell>
          <cell r="L1697" t="str">
            <v>EMEA</v>
          </cell>
          <cell r="M1697">
            <v>38278.510416666664</v>
          </cell>
          <cell r="N1697" t="str">
            <v>Completed</v>
          </cell>
          <cell r="O1697" t="str">
            <v>VC - Seed / angel</v>
          </cell>
          <cell r="P1697">
            <v>1.3</v>
          </cell>
        </row>
        <row r="1698">
          <cell r="A1698" t="str">
            <v>VC</v>
          </cell>
          <cell r="B1698">
            <v>888</v>
          </cell>
          <cell r="C1698">
            <v>1</v>
          </cell>
          <cell r="D1698">
            <v>3975</v>
          </cell>
          <cell r="E1698" t="str">
            <v>Wind Corporation Australia Ltd</v>
          </cell>
          <cell r="F1698" t="str">
            <v>New energy</v>
          </cell>
          <cell r="G1698" t="str">
            <v>Wind</v>
          </cell>
          <cell r="H1698" t="str">
            <v>New South Wales</v>
          </cell>
          <cell r="I1698" t="str">
            <v>Australia</v>
          </cell>
          <cell r="J1698" t="str">
            <v>AUS</v>
          </cell>
          <cell r="K1698" t="str">
            <v>Oceania</v>
          </cell>
          <cell r="L1698" t="str">
            <v>ASOC</v>
          </cell>
          <cell r="M1698">
            <v>37771.543749999997</v>
          </cell>
          <cell r="N1698" t="str">
            <v>Completed</v>
          </cell>
          <cell r="O1698" t="str">
            <v>PE - Asset/capacity investment</v>
          </cell>
          <cell r="P1698">
            <v>1</v>
          </cell>
        </row>
        <row r="1699">
          <cell r="A1699" t="str">
            <v>VC</v>
          </cell>
          <cell r="B1699">
            <v>889</v>
          </cell>
          <cell r="C1699">
            <v>1</v>
          </cell>
          <cell r="D1699">
            <v>8095</v>
          </cell>
          <cell r="E1699" t="str">
            <v>Trithor GmbH</v>
          </cell>
          <cell r="F1699" t="str">
            <v>New energy</v>
          </cell>
          <cell r="G1699" t="str">
            <v>Efficiency: Supply Side</v>
          </cell>
          <cell r="I1699" t="str">
            <v>Germany</v>
          </cell>
          <cell r="J1699" t="str">
            <v>DEU</v>
          </cell>
          <cell r="K1699" t="str">
            <v>EU Europe</v>
          </cell>
          <cell r="L1699" t="str">
            <v>EMEA</v>
          </cell>
          <cell r="M1699">
            <v>37438.703472222223</v>
          </cell>
          <cell r="N1699" t="str">
            <v>Completed</v>
          </cell>
          <cell r="O1699" t="str">
            <v>VC - Series B / Second round</v>
          </cell>
          <cell r="P1699">
            <v>1.9</v>
          </cell>
        </row>
        <row r="1700">
          <cell r="A1700" t="str">
            <v>VC</v>
          </cell>
          <cell r="B1700">
            <v>890</v>
          </cell>
          <cell r="C1700">
            <v>2</v>
          </cell>
          <cell r="D1700">
            <v>8928</v>
          </cell>
          <cell r="E1700" t="str">
            <v>Ilika Technologies Ltd</v>
          </cell>
          <cell r="F1700" t="str">
            <v>New energy</v>
          </cell>
          <cell r="G1700" t="str">
            <v>Efficiency: Supply Side</v>
          </cell>
          <cell r="I1700" t="str">
            <v>United Kingdom</v>
          </cell>
          <cell r="J1700" t="str">
            <v>GBR</v>
          </cell>
          <cell r="K1700" t="str">
            <v>EU Europe</v>
          </cell>
          <cell r="L1700" t="str">
            <v>EMEA</v>
          </cell>
          <cell r="M1700">
            <v>38854.763194444444</v>
          </cell>
          <cell r="N1700" t="str">
            <v>Completed</v>
          </cell>
          <cell r="O1700" t="str">
            <v>VC - Series B / Second round</v>
          </cell>
          <cell r="P1700">
            <v>2.8</v>
          </cell>
        </row>
        <row r="1701">
          <cell r="A1701" t="str">
            <v>VC</v>
          </cell>
          <cell r="B1701">
            <v>891</v>
          </cell>
          <cell r="C1701">
            <v>3</v>
          </cell>
          <cell r="D1701">
            <v>8542</v>
          </cell>
          <cell r="E1701" t="str">
            <v>WindLab Systems</v>
          </cell>
          <cell r="F1701" t="str">
            <v>New energy</v>
          </cell>
          <cell r="G1701" t="str">
            <v>Wind</v>
          </cell>
          <cell r="I1701" t="str">
            <v>Australia</v>
          </cell>
          <cell r="J1701" t="str">
            <v>AUS</v>
          </cell>
          <cell r="K1701" t="str">
            <v>Oceania</v>
          </cell>
          <cell r="L1701" t="str">
            <v>ASOC</v>
          </cell>
          <cell r="M1701">
            <v>37771.398611111108</v>
          </cell>
          <cell r="N1701" t="str">
            <v>Completed</v>
          </cell>
          <cell r="O1701" t="str">
            <v>VC - Tech or early spin-off</v>
          </cell>
        </row>
        <row r="1702">
          <cell r="A1702" t="str">
            <v>VC</v>
          </cell>
          <cell r="B1702">
            <v>892</v>
          </cell>
          <cell r="C1702">
            <v>3</v>
          </cell>
          <cell r="D1702">
            <v>8542</v>
          </cell>
          <cell r="E1702" t="str">
            <v>WindLab Systems</v>
          </cell>
          <cell r="F1702" t="str">
            <v>New energy</v>
          </cell>
          <cell r="G1702" t="str">
            <v>Wind</v>
          </cell>
          <cell r="I1702" t="str">
            <v>Australia</v>
          </cell>
          <cell r="J1702" t="str">
            <v>AUS</v>
          </cell>
          <cell r="K1702" t="str">
            <v>Oceania</v>
          </cell>
          <cell r="L1702" t="str">
            <v>ASOC</v>
          </cell>
          <cell r="M1702">
            <v>38781.401388888888</v>
          </cell>
          <cell r="N1702" t="str">
            <v>Completed</v>
          </cell>
          <cell r="O1702" t="str">
            <v>VC - Series A / First round</v>
          </cell>
        </row>
        <row r="1703">
          <cell r="A1703" t="str">
            <v>VC</v>
          </cell>
          <cell r="B1703">
            <v>893</v>
          </cell>
          <cell r="C1703">
            <v>0</v>
          </cell>
          <cell r="D1703">
            <v>8464</v>
          </cell>
          <cell r="E1703" t="str">
            <v>Advanced Energy Conversion LLC (AEC)</v>
          </cell>
          <cell r="F1703" t="str">
            <v>New energy</v>
          </cell>
          <cell r="G1703" t="str">
            <v>Solar</v>
          </cell>
          <cell r="H1703" t="str">
            <v>New York</v>
          </cell>
          <cell r="I1703" t="str">
            <v>United States</v>
          </cell>
          <cell r="J1703" t="str">
            <v>USA</v>
          </cell>
          <cell r="K1703" t="str">
            <v>North America &amp; Carribean</v>
          </cell>
          <cell r="L1703" t="str">
            <v>AMER</v>
          </cell>
          <cell r="M1703">
            <v>38394.479861111111</v>
          </cell>
          <cell r="N1703" t="str">
            <v>In active planning</v>
          </cell>
          <cell r="O1703" t="str">
            <v>VC - Series A / First round</v>
          </cell>
          <cell r="P1703">
            <v>0.6</v>
          </cell>
        </row>
        <row r="1704">
          <cell r="A1704" t="str">
            <v>VC</v>
          </cell>
          <cell r="B1704">
            <v>894</v>
          </cell>
          <cell r="C1704">
            <v>2</v>
          </cell>
          <cell r="D1704">
            <v>6832</v>
          </cell>
          <cell r="E1704" t="str">
            <v>Amatola Green Power (AGP)</v>
          </cell>
          <cell r="F1704" t="str">
            <v>New energy</v>
          </cell>
          <cell r="G1704" t="str">
            <v>Biomass &amp; Waste</v>
          </cell>
          <cell r="I1704" t="str">
            <v>South Africa</v>
          </cell>
          <cell r="J1704" t="str">
            <v>ZAF</v>
          </cell>
          <cell r="K1704" t="str">
            <v>Africa (exc N Africa)</v>
          </cell>
          <cell r="L1704" t="str">
            <v>EMEA</v>
          </cell>
          <cell r="M1704">
            <v>37953.495138888888</v>
          </cell>
          <cell r="N1704" t="str">
            <v>Completed</v>
          </cell>
          <cell r="O1704" t="str">
            <v>VC - Seed / angel</v>
          </cell>
        </row>
        <row r="1705">
          <cell r="A1705" t="str">
            <v>VC</v>
          </cell>
          <cell r="B1705">
            <v>895</v>
          </cell>
          <cell r="C1705">
            <v>2</v>
          </cell>
          <cell r="D1705">
            <v>682</v>
          </cell>
          <cell r="E1705" t="str">
            <v>Avalence LLC</v>
          </cell>
          <cell r="F1705" t="str">
            <v>New energy</v>
          </cell>
          <cell r="G1705" t="str">
            <v>Hydrogen</v>
          </cell>
          <cell r="H1705" t="str">
            <v>Connecticut</v>
          </cell>
          <cell r="I1705" t="str">
            <v>United States</v>
          </cell>
          <cell r="J1705" t="str">
            <v>USA</v>
          </cell>
          <cell r="K1705" t="str">
            <v>North America &amp; Carribean</v>
          </cell>
          <cell r="L1705" t="str">
            <v>AMER</v>
          </cell>
          <cell r="M1705">
            <v>37357.535416666666</v>
          </cell>
          <cell r="N1705" t="str">
            <v>Completed</v>
          </cell>
          <cell r="O1705" t="str">
            <v>VC - Tech or early spin-off</v>
          </cell>
        </row>
        <row r="1706">
          <cell r="A1706" t="str">
            <v>VC</v>
          </cell>
          <cell r="B1706">
            <v>896</v>
          </cell>
          <cell r="C1706">
            <v>1</v>
          </cell>
          <cell r="D1706">
            <v>8958</v>
          </cell>
          <cell r="E1706" t="str">
            <v>Distributed Solar Power Ltd (Di.S.P)</v>
          </cell>
          <cell r="F1706" t="str">
            <v>New energy</v>
          </cell>
          <cell r="G1706" t="str">
            <v>Solar</v>
          </cell>
          <cell r="I1706" t="str">
            <v>Israel</v>
          </cell>
          <cell r="J1706" t="str">
            <v>ISR</v>
          </cell>
          <cell r="K1706" t="str">
            <v>Middle East &amp; North Africa</v>
          </cell>
          <cell r="L1706" t="str">
            <v>EMEA</v>
          </cell>
          <cell r="M1706">
            <v>38044.72152777778</v>
          </cell>
          <cell r="N1706" t="str">
            <v>Completed</v>
          </cell>
          <cell r="O1706" t="str">
            <v>VC - Series A / First round</v>
          </cell>
        </row>
        <row r="1707">
          <cell r="A1707" t="str">
            <v>VC</v>
          </cell>
          <cell r="B1707">
            <v>897</v>
          </cell>
          <cell r="C1707">
            <v>1</v>
          </cell>
          <cell r="D1707">
            <v>9923</v>
          </cell>
          <cell r="E1707" t="str">
            <v>Direct Drive Systems (DDS)</v>
          </cell>
          <cell r="F1707" t="str">
            <v>New energy</v>
          </cell>
          <cell r="G1707" t="str">
            <v>Efficiency: Supply Side</v>
          </cell>
          <cell r="H1707" t="str">
            <v>California</v>
          </cell>
          <cell r="I1707" t="str">
            <v>United States</v>
          </cell>
          <cell r="J1707" t="str">
            <v>USA</v>
          </cell>
          <cell r="K1707" t="str">
            <v>North America &amp; Carribean</v>
          </cell>
          <cell r="L1707" t="str">
            <v>AMER</v>
          </cell>
          <cell r="M1707">
            <v>38743.745833333334</v>
          </cell>
          <cell r="N1707" t="str">
            <v>Completed</v>
          </cell>
          <cell r="O1707" t="str">
            <v>VC - Bridge/Interim</v>
          </cell>
          <cell r="P1707">
            <v>1.5</v>
          </cell>
        </row>
        <row r="1708">
          <cell r="A1708" t="str">
            <v>VC</v>
          </cell>
          <cell r="B1708">
            <v>898</v>
          </cell>
          <cell r="C1708">
            <v>1</v>
          </cell>
          <cell r="D1708">
            <v>8138</v>
          </cell>
          <cell r="E1708" t="str">
            <v>ECB ENVIRO Berlin AG</v>
          </cell>
          <cell r="F1708" t="str">
            <v>New energy</v>
          </cell>
          <cell r="G1708" t="str">
            <v>Biomass &amp; Waste</v>
          </cell>
          <cell r="H1708" t="str">
            <v>Berlin</v>
          </cell>
          <cell r="I1708" t="str">
            <v>Germany</v>
          </cell>
          <cell r="J1708" t="str">
            <v>DEU</v>
          </cell>
          <cell r="K1708" t="str">
            <v>EU Europe</v>
          </cell>
          <cell r="L1708" t="str">
            <v>EMEA</v>
          </cell>
          <cell r="M1708">
            <v>36851.768055555556</v>
          </cell>
          <cell r="N1708" t="str">
            <v>Completed</v>
          </cell>
          <cell r="O1708" t="str">
            <v>VC - Further / Pre-IPO round</v>
          </cell>
        </row>
        <row r="1709">
          <cell r="A1709" t="str">
            <v>VC</v>
          </cell>
          <cell r="B1709">
            <v>899</v>
          </cell>
          <cell r="C1709">
            <v>1</v>
          </cell>
          <cell r="D1709">
            <v>11417</v>
          </cell>
          <cell r="E1709" t="str">
            <v>Ethanol Oil Recovery Systems (EORS)</v>
          </cell>
          <cell r="F1709" t="str">
            <v>New energy</v>
          </cell>
          <cell r="G1709" t="str">
            <v>Biofuels</v>
          </cell>
          <cell r="H1709" t="str">
            <v>Georgia</v>
          </cell>
          <cell r="I1709" t="str">
            <v>United States</v>
          </cell>
          <cell r="J1709" t="str">
            <v>USA</v>
          </cell>
          <cell r="K1709" t="str">
            <v>North America &amp; Carribean</v>
          </cell>
          <cell r="L1709" t="str">
            <v>AMER</v>
          </cell>
          <cell r="M1709">
            <v>38533.78402777778</v>
          </cell>
          <cell r="N1709" t="str">
            <v>Completed</v>
          </cell>
          <cell r="O1709" t="str">
            <v>VC - Series A / First round</v>
          </cell>
          <cell r="P1709">
            <v>1.2</v>
          </cell>
        </row>
        <row r="1710">
          <cell r="A1710" t="str">
            <v>VC</v>
          </cell>
          <cell r="B1710">
            <v>900</v>
          </cell>
          <cell r="C1710">
            <v>1</v>
          </cell>
          <cell r="D1710">
            <v>8138</v>
          </cell>
          <cell r="E1710" t="str">
            <v>ECB ENVIRO Berlin AG</v>
          </cell>
          <cell r="F1710" t="str">
            <v>New energy</v>
          </cell>
          <cell r="G1710" t="str">
            <v>Biomass &amp; Waste</v>
          </cell>
          <cell r="H1710" t="str">
            <v>Berlin</v>
          </cell>
          <cell r="I1710" t="str">
            <v>Germany</v>
          </cell>
          <cell r="J1710" t="str">
            <v>DEU</v>
          </cell>
          <cell r="K1710" t="str">
            <v>EU Europe</v>
          </cell>
          <cell r="L1710" t="str">
            <v>EMEA</v>
          </cell>
          <cell r="M1710">
            <v>37621.78125</v>
          </cell>
          <cell r="N1710" t="str">
            <v>Completed</v>
          </cell>
          <cell r="O1710" t="str">
            <v>VC - Further / Pre-IPO round</v>
          </cell>
          <cell r="P1710">
            <v>0.6</v>
          </cell>
        </row>
        <row r="1711">
          <cell r="A1711" t="str">
            <v>VC</v>
          </cell>
          <cell r="B1711">
            <v>901</v>
          </cell>
          <cell r="C1711">
            <v>2</v>
          </cell>
          <cell r="D1711">
            <v>13304</v>
          </cell>
          <cell r="E1711" t="str">
            <v>Mascoma Corp</v>
          </cell>
          <cell r="F1711" t="str">
            <v>New energy</v>
          </cell>
          <cell r="G1711" t="str">
            <v>Biofuels</v>
          </cell>
          <cell r="H1711" t="str">
            <v>Massachusetts</v>
          </cell>
          <cell r="I1711" t="str">
            <v>United States</v>
          </cell>
          <cell r="J1711" t="str">
            <v>USA</v>
          </cell>
          <cell r="K1711" t="str">
            <v>North America &amp; Carribean</v>
          </cell>
          <cell r="L1711" t="str">
            <v>AMER</v>
          </cell>
          <cell r="M1711">
            <v>38807.39166666667</v>
          </cell>
          <cell r="N1711" t="str">
            <v>Completed</v>
          </cell>
          <cell r="O1711" t="str">
            <v>VC - Series A / First round</v>
          </cell>
          <cell r="P1711">
            <v>4</v>
          </cell>
          <cell r="Q1711">
            <v>0</v>
          </cell>
        </row>
        <row r="1712">
          <cell r="A1712" t="str">
            <v>VC</v>
          </cell>
          <cell r="B1712">
            <v>902</v>
          </cell>
          <cell r="C1712">
            <v>2</v>
          </cell>
          <cell r="D1712">
            <v>8080</v>
          </cell>
          <cell r="E1712" t="str">
            <v>Effpower AB</v>
          </cell>
          <cell r="F1712" t="str">
            <v>New energy</v>
          </cell>
          <cell r="G1712" t="str">
            <v>Power Storage</v>
          </cell>
          <cell r="I1712" t="str">
            <v>Sweden</v>
          </cell>
          <cell r="J1712" t="str">
            <v>SWE</v>
          </cell>
          <cell r="K1712" t="str">
            <v>EU Europe</v>
          </cell>
          <cell r="L1712" t="str">
            <v>EMEA</v>
          </cell>
          <cell r="M1712">
            <v>37986.463888888888</v>
          </cell>
          <cell r="N1712" t="str">
            <v>Completed</v>
          </cell>
          <cell r="O1712" t="str">
            <v>VC - Series B / Second round</v>
          </cell>
          <cell r="P1712">
            <v>5</v>
          </cell>
        </row>
        <row r="1713">
          <cell r="A1713" t="str">
            <v>VC</v>
          </cell>
          <cell r="B1713">
            <v>904</v>
          </cell>
          <cell r="C1713">
            <v>1</v>
          </cell>
          <cell r="D1713">
            <v>8878</v>
          </cell>
          <cell r="E1713" t="str">
            <v>EnerTech Environmental Inc</v>
          </cell>
          <cell r="F1713" t="str">
            <v>New energy</v>
          </cell>
          <cell r="G1713" t="str">
            <v>Biomass &amp; Waste</v>
          </cell>
          <cell r="H1713" t="str">
            <v>Georgia</v>
          </cell>
          <cell r="I1713" t="str">
            <v>United States</v>
          </cell>
          <cell r="J1713" t="str">
            <v>USA</v>
          </cell>
          <cell r="K1713" t="str">
            <v>North America &amp; Carribean</v>
          </cell>
          <cell r="L1713" t="str">
            <v>AMER</v>
          </cell>
          <cell r="M1713">
            <v>38425.624305555553</v>
          </cell>
          <cell r="N1713" t="str">
            <v>Completed</v>
          </cell>
          <cell r="O1713" t="str">
            <v>VC - Series A / First round</v>
          </cell>
          <cell r="P1713">
            <v>4.2</v>
          </cell>
        </row>
        <row r="1714">
          <cell r="A1714" t="str">
            <v>VC</v>
          </cell>
          <cell r="B1714">
            <v>905</v>
          </cell>
          <cell r="C1714">
            <v>5</v>
          </cell>
          <cell r="D1714">
            <v>1794</v>
          </cell>
          <cell r="E1714" t="str">
            <v>Suntech Power Holdings Co Ltd</v>
          </cell>
          <cell r="F1714" t="str">
            <v>New energy</v>
          </cell>
          <cell r="G1714" t="str">
            <v>Solar</v>
          </cell>
          <cell r="H1714" t="str">
            <v>Jiangsu Prefecture</v>
          </cell>
          <cell r="I1714" t="str">
            <v>China</v>
          </cell>
          <cell r="J1714" t="str">
            <v>CHN</v>
          </cell>
          <cell r="K1714" t="str">
            <v>Asia</v>
          </cell>
          <cell r="L1714" t="str">
            <v>ASOC</v>
          </cell>
          <cell r="M1714">
            <v>38474.675000000003</v>
          </cell>
          <cell r="N1714" t="str">
            <v>Completed</v>
          </cell>
          <cell r="O1714" t="str">
            <v>VC - Further / Pre-IPO round</v>
          </cell>
          <cell r="P1714">
            <v>80</v>
          </cell>
        </row>
        <row r="1715">
          <cell r="A1715" t="str">
            <v>VC</v>
          </cell>
          <cell r="B1715">
            <v>906</v>
          </cell>
          <cell r="C1715">
            <v>1</v>
          </cell>
          <cell r="D1715">
            <v>8501</v>
          </cell>
          <cell r="E1715" t="str">
            <v>HyEnergy Systems Inc</v>
          </cell>
          <cell r="F1715" t="str">
            <v>New energy</v>
          </cell>
          <cell r="G1715" t="str">
            <v>Fuel Cells</v>
          </cell>
          <cell r="H1715" t="str">
            <v>Texas</v>
          </cell>
          <cell r="I1715" t="str">
            <v>United States</v>
          </cell>
          <cell r="J1715" t="str">
            <v>USA</v>
          </cell>
          <cell r="K1715" t="str">
            <v>North America &amp; Carribean</v>
          </cell>
          <cell r="L1715" t="str">
            <v>AMER</v>
          </cell>
          <cell r="M1715">
            <v>38168.443749999999</v>
          </cell>
          <cell r="N1715" t="str">
            <v>Completed</v>
          </cell>
          <cell r="O1715" t="str">
            <v>VC - Tech or early spin-off</v>
          </cell>
        </row>
        <row r="1716">
          <cell r="A1716" t="str">
            <v>VC</v>
          </cell>
          <cell r="B1716">
            <v>907</v>
          </cell>
          <cell r="C1716">
            <v>1</v>
          </cell>
          <cell r="D1716">
            <v>8501</v>
          </cell>
          <cell r="E1716" t="str">
            <v>HyEnergy Systems Inc</v>
          </cell>
          <cell r="F1716" t="str">
            <v>New energy</v>
          </cell>
          <cell r="G1716" t="str">
            <v>Fuel Cells</v>
          </cell>
          <cell r="H1716" t="str">
            <v>Texas</v>
          </cell>
          <cell r="I1716" t="str">
            <v>United States</v>
          </cell>
          <cell r="J1716" t="str">
            <v>USA</v>
          </cell>
          <cell r="K1716" t="str">
            <v>North America &amp; Carribean</v>
          </cell>
          <cell r="L1716" t="str">
            <v>AMER</v>
          </cell>
          <cell r="M1716">
            <v>38533.445833333331</v>
          </cell>
          <cell r="N1716" t="str">
            <v>Completed</v>
          </cell>
          <cell r="O1716" t="str">
            <v>VC - Seed / angel</v>
          </cell>
          <cell r="P1716">
            <v>0.63300000000000001</v>
          </cell>
        </row>
        <row r="1717">
          <cell r="A1717" t="str">
            <v>VC</v>
          </cell>
          <cell r="B1717">
            <v>908</v>
          </cell>
          <cell r="C1717">
            <v>0</v>
          </cell>
          <cell r="D1717">
            <v>8862</v>
          </cell>
          <cell r="E1717" t="str">
            <v>Innovative Materials Processing Technologies Ltd (IMPT)</v>
          </cell>
          <cell r="F1717" t="str">
            <v>New energy</v>
          </cell>
          <cell r="G1717" t="str">
            <v>Fuel Cells</v>
          </cell>
          <cell r="I1717" t="str">
            <v>United Kingdom</v>
          </cell>
          <cell r="J1717" t="str">
            <v>GBR</v>
          </cell>
          <cell r="K1717" t="str">
            <v>EU Europe</v>
          </cell>
          <cell r="L1717" t="str">
            <v>EMEA</v>
          </cell>
          <cell r="M1717">
            <v>38250.46597222222</v>
          </cell>
          <cell r="N1717" t="str">
            <v>Completed</v>
          </cell>
          <cell r="O1717" t="str">
            <v>VC - Seed / angel</v>
          </cell>
          <cell r="P1717">
            <v>0.56000000000000005</v>
          </cell>
        </row>
        <row r="1718">
          <cell r="A1718" t="str">
            <v>VC</v>
          </cell>
          <cell r="B1718">
            <v>909</v>
          </cell>
          <cell r="C1718">
            <v>1</v>
          </cell>
          <cell r="D1718">
            <v>8845</v>
          </cell>
          <cell r="E1718" t="str">
            <v>Inverters Unlimited Inc</v>
          </cell>
          <cell r="F1718" t="str">
            <v>New energy</v>
          </cell>
          <cell r="G1718" t="str">
            <v>Solar</v>
          </cell>
          <cell r="H1718" t="str">
            <v>New York</v>
          </cell>
          <cell r="I1718" t="str">
            <v>United States</v>
          </cell>
          <cell r="J1718" t="str">
            <v>USA</v>
          </cell>
          <cell r="K1718" t="str">
            <v>North America &amp; Carribean</v>
          </cell>
          <cell r="L1718" t="str">
            <v>AMER</v>
          </cell>
          <cell r="M1718">
            <v>38392.484027777777</v>
          </cell>
          <cell r="N1718" t="str">
            <v>Completed</v>
          </cell>
          <cell r="O1718" t="str">
            <v>VC - Series A / First round</v>
          </cell>
          <cell r="P1718">
            <v>0.3</v>
          </cell>
        </row>
        <row r="1719">
          <cell r="A1719" t="str">
            <v>VC</v>
          </cell>
          <cell r="B1719">
            <v>910</v>
          </cell>
          <cell r="C1719">
            <v>6</v>
          </cell>
          <cell r="D1719">
            <v>876</v>
          </cell>
          <cell r="E1719" t="str">
            <v>ReliOn Inc (formerly Avista Labs)</v>
          </cell>
          <cell r="F1719" t="str">
            <v>New energy</v>
          </cell>
          <cell r="G1719" t="str">
            <v>Fuel Cells</v>
          </cell>
          <cell r="H1719" t="str">
            <v>Washington State</v>
          </cell>
          <cell r="I1719" t="str">
            <v>United States</v>
          </cell>
          <cell r="J1719" t="str">
            <v>USA</v>
          </cell>
          <cell r="K1719" t="str">
            <v>North America &amp; Carribean</v>
          </cell>
          <cell r="L1719" t="str">
            <v>AMER</v>
          </cell>
          <cell r="M1719">
            <v>38856.604166666664</v>
          </cell>
          <cell r="N1719" t="str">
            <v>Completed</v>
          </cell>
          <cell r="O1719" t="str">
            <v>VC - Series B / Second round</v>
          </cell>
          <cell r="P1719">
            <v>20</v>
          </cell>
        </row>
        <row r="1720">
          <cell r="A1720" t="str">
            <v>VC</v>
          </cell>
          <cell r="B1720">
            <v>911</v>
          </cell>
          <cell r="C1720">
            <v>1</v>
          </cell>
          <cell r="D1720">
            <v>8800</v>
          </cell>
          <cell r="E1720" t="str">
            <v>New Energies</v>
          </cell>
          <cell r="F1720" t="str">
            <v>New energy</v>
          </cell>
          <cell r="G1720" t="str">
            <v>Solar</v>
          </cell>
          <cell r="I1720" t="str">
            <v>South Africa</v>
          </cell>
          <cell r="J1720" t="str">
            <v>ZAF</v>
          </cell>
          <cell r="K1720" t="str">
            <v>Africa (exc N Africa)</v>
          </cell>
          <cell r="L1720" t="str">
            <v>EMEA</v>
          </cell>
          <cell r="M1720">
            <v>37256.620138888888</v>
          </cell>
          <cell r="N1720" t="str">
            <v>Completed</v>
          </cell>
          <cell r="O1720" t="str">
            <v>VC - Seed / angel</v>
          </cell>
          <cell r="P1720">
            <v>0.25</v>
          </cell>
        </row>
        <row r="1721">
          <cell r="A1721" t="str">
            <v>VC</v>
          </cell>
          <cell r="B1721">
            <v>912</v>
          </cell>
          <cell r="C1721">
            <v>1</v>
          </cell>
          <cell r="D1721">
            <v>14039</v>
          </cell>
          <cell r="E1721" t="str">
            <v>Solar Sailor Holdings Ltd (SSHL)</v>
          </cell>
          <cell r="F1721" t="str">
            <v>New energy</v>
          </cell>
          <cell r="G1721" t="str">
            <v>Solar</v>
          </cell>
          <cell r="H1721" t="str">
            <v>New South Wales</v>
          </cell>
          <cell r="I1721" t="str">
            <v>Australia</v>
          </cell>
          <cell r="J1721" t="str">
            <v>AUS</v>
          </cell>
          <cell r="K1721" t="str">
            <v>Oceania</v>
          </cell>
          <cell r="L1721" t="str">
            <v>ASOC</v>
          </cell>
          <cell r="M1721">
            <v>38572.634722222225</v>
          </cell>
          <cell r="N1721" t="str">
            <v>Completed</v>
          </cell>
          <cell r="O1721" t="str">
            <v>VC - Series B / Second round</v>
          </cell>
          <cell r="P1721">
            <v>0.75</v>
          </cell>
        </row>
        <row r="1722">
          <cell r="A1722" t="str">
            <v>VC</v>
          </cell>
          <cell r="B1722">
            <v>913</v>
          </cell>
          <cell r="C1722">
            <v>1</v>
          </cell>
          <cell r="D1722">
            <v>14039</v>
          </cell>
          <cell r="E1722" t="str">
            <v>Solar Sailor Holdings Ltd (SSHL)</v>
          </cell>
          <cell r="F1722" t="str">
            <v>New energy</v>
          </cell>
          <cell r="G1722" t="str">
            <v>Solar</v>
          </cell>
          <cell r="H1722" t="str">
            <v>New South Wales</v>
          </cell>
          <cell r="I1722" t="str">
            <v>Australia</v>
          </cell>
          <cell r="J1722" t="str">
            <v>AUS</v>
          </cell>
          <cell r="K1722" t="str">
            <v>Oceania</v>
          </cell>
          <cell r="L1722" t="str">
            <v>ASOC</v>
          </cell>
          <cell r="M1722">
            <v>38498.63958333333</v>
          </cell>
          <cell r="N1722" t="str">
            <v>Completed</v>
          </cell>
          <cell r="O1722" t="str">
            <v>VC - Series A / First round</v>
          </cell>
          <cell r="P1722">
            <v>0.38</v>
          </cell>
        </row>
        <row r="1723">
          <cell r="A1723" t="str">
            <v>VC</v>
          </cell>
          <cell r="B1723">
            <v>914</v>
          </cell>
          <cell r="C1723">
            <v>1</v>
          </cell>
          <cell r="D1723">
            <v>14042</v>
          </cell>
          <cell r="E1723" t="str">
            <v>AW Energy Oy</v>
          </cell>
          <cell r="F1723" t="str">
            <v>New energy</v>
          </cell>
          <cell r="G1723" t="str">
            <v>Marine</v>
          </cell>
          <cell r="I1723" t="str">
            <v>Finland</v>
          </cell>
          <cell r="J1723" t="str">
            <v>FIN</v>
          </cell>
          <cell r="K1723" t="str">
            <v>EU Europe</v>
          </cell>
          <cell r="L1723" t="str">
            <v>EMEA</v>
          </cell>
          <cell r="M1723">
            <v>38653.659722222219</v>
          </cell>
          <cell r="N1723" t="str">
            <v>Completed</v>
          </cell>
          <cell r="O1723" t="str">
            <v>VC - Series A / First round</v>
          </cell>
        </row>
        <row r="1724">
          <cell r="A1724" t="str">
            <v>VC</v>
          </cell>
          <cell r="B1724">
            <v>915</v>
          </cell>
          <cell r="C1724">
            <v>1</v>
          </cell>
          <cell r="D1724">
            <v>12552</v>
          </cell>
          <cell r="E1724" t="str">
            <v>SolFocus Inc</v>
          </cell>
          <cell r="F1724" t="str">
            <v>New energy</v>
          </cell>
          <cell r="G1724" t="str">
            <v>Solar</v>
          </cell>
          <cell r="H1724" t="str">
            <v>California</v>
          </cell>
          <cell r="I1724" t="str">
            <v>United States</v>
          </cell>
          <cell r="J1724" t="str">
            <v>USA</v>
          </cell>
          <cell r="K1724" t="str">
            <v>North America &amp; Carribean</v>
          </cell>
          <cell r="L1724" t="str">
            <v>AMER</v>
          </cell>
          <cell r="M1724">
            <v>38791.67083333333</v>
          </cell>
          <cell r="N1724" t="str">
            <v>Completed</v>
          </cell>
          <cell r="O1724" t="str">
            <v>VC - Seed / angel</v>
          </cell>
          <cell r="P1724">
            <v>3.5</v>
          </cell>
        </row>
        <row r="1725">
          <cell r="A1725" t="str">
            <v>VC</v>
          </cell>
          <cell r="B1725">
            <v>916</v>
          </cell>
          <cell r="C1725">
            <v>4</v>
          </cell>
          <cell r="D1725">
            <v>12552</v>
          </cell>
          <cell r="E1725" t="str">
            <v>SolFocus Inc</v>
          </cell>
          <cell r="F1725" t="str">
            <v>New energy</v>
          </cell>
          <cell r="G1725" t="str">
            <v>Solar</v>
          </cell>
          <cell r="H1725" t="str">
            <v>California</v>
          </cell>
          <cell r="I1725" t="str">
            <v>United States</v>
          </cell>
          <cell r="J1725" t="str">
            <v>USA</v>
          </cell>
          <cell r="K1725" t="str">
            <v>North America &amp; Carribean</v>
          </cell>
          <cell r="L1725" t="str">
            <v>AMER</v>
          </cell>
          <cell r="M1725">
            <v>39003</v>
          </cell>
          <cell r="N1725" t="str">
            <v>Completed</v>
          </cell>
          <cell r="O1725" t="str">
            <v>VC - Series A / First round</v>
          </cell>
          <cell r="P1725">
            <v>32</v>
          </cell>
        </row>
        <row r="1726">
          <cell r="A1726" t="str">
            <v>VC</v>
          </cell>
          <cell r="B1726">
            <v>917</v>
          </cell>
          <cell r="C1726">
            <v>3</v>
          </cell>
          <cell r="D1726">
            <v>4029</v>
          </cell>
          <cell r="E1726" t="str">
            <v>Electrocell Group</v>
          </cell>
          <cell r="F1726" t="str">
            <v>New energy</v>
          </cell>
          <cell r="G1726" t="str">
            <v>Fuel Cells</v>
          </cell>
          <cell r="I1726" t="str">
            <v>Brazil</v>
          </cell>
          <cell r="J1726" t="str">
            <v>BRA</v>
          </cell>
          <cell r="K1726" t="str">
            <v>Central &amp; South America</v>
          </cell>
          <cell r="L1726" t="str">
            <v>AMER</v>
          </cell>
          <cell r="M1726">
            <v>38533.695138888892</v>
          </cell>
          <cell r="N1726" t="str">
            <v>Completed</v>
          </cell>
          <cell r="O1726" t="str">
            <v>VC - Series A / First round</v>
          </cell>
        </row>
        <row r="1727">
          <cell r="A1727" t="str">
            <v>VC</v>
          </cell>
          <cell r="B1727">
            <v>918</v>
          </cell>
          <cell r="C1727">
            <v>1</v>
          </cell>
          <cell r="D1727">
            <v>14050</v>
          </cell>
          <cell r="E1727" t="str">
            <v>CarboPur Technologies</v>
          </cell>
          <cell r="F1727" t="str">
            <v>New energy</v>
          </cell>
          <cell r="G1727" t="str">
            <v>Power Storage</v>
          </cell>
          <cell r="H1727" t="str">
            <v>Quebec</v>
          </cell>
          <cell r="I1727" t="str">
            <v>Canada</v>
          </cell>
          <cell r="J1727" t="str">
            <v>CAN</v>
          </cell>
          <cell r="K1727" t="str">
            <v>North America &amp; Carribean</v>
          </cell>
          <cell r="L1727" t="str">
            <v>AMER</v>
          </cell>
          <cell r="M1727">
            <v>37705.704861111109</v>
          </cell>
          <cell r="N1727" t="str">
            <v>Completed</v>
          </cell>
          <cell r="O1727" t="str">
            <v>VC - Seed / angel</v>
          </cell>
          <cell r="P1727">
            <v>0.44</v>
          </cell>
        </row>
        <row r="1728">
          <cell r="A1728" t="str">
            <v>VC</v>
          </cell>
          <cell r="B1728">
            <v>919</v>
          </cell>
          <cell r="C1728">
            <v>2</v>
          </cell>
          <cell r="D1728">
            <v>14050</v>
          </cell>
          <cell r="E1728" t="str">
            <v>CarboPur Technologies</v>
          </cell>
          <cell r="F1728" t="str">
            <v>New energy</v>
          </cell>
          <cell r="G1728" t="str">
            <v>Power Storage</v>
          </cell>
          <cell r="H1728" t="str">
            <v>Quebec</v>
          </cell>
          <cell r="I1728" t="str">
            <v>Canada</v>
          </cell>
          <cell r="J1728" t="str">
            <v>CAN</v>
          </cell>
          <cell r="K1728" t="str">
            <v>North America &amp; Carribean</v>
          </cell>
          <cell r="L1728" t="str">
            <v>AMER</v>
          </cell>
          <cell r="M1728">
            <v>38489.708333333336</v>
          </cell>
          <cell r="N1728" t="str">
            <v>Completed</v>
          </cell>
          <cell r="O1728" t="str">
            <v>VC - Series A / First round</v>
          </cell>
        </row>
        <row r="1729">
          <cell r="A1729" t="str">
            <v>VC</v>
          </cell>
          <cell r="B1729">
            <v>920</v>
          </cell>
          <cell r="C1729">
            <v>3</v>
          </cell>
          <cell r="D1729">
            <v>13827</v>
          </cell>
          <cell r="E1729" t="str">
            <v>Prenova Inc (formerly Service Resources Inc.)</v>
          </cell>
          <cell r="F1729" t="str">
            <v>New energy</v>
          </cell>
          <cell r="G1729" t="str">
            <v>Efficiency: Demand Side</v>
          </cell>
          <cell r="H1729" t="str">
            <v>Georgia</v>
          </cell>
          <cell r="I1729" t="str">
            <v>United States</v>
          </cell>
          <cell r="J1729" t="str">
            <v>USA</v>
          </cell>
          <cell r="K1729" t="str">
            <v>North America &amp; Carribean</v>
          </cell>
          <cell r="L1729" t="str">
            <v>AMER</v>
          </cell>
          <cell r="M1729">
            <v>37692.719444444447</v>
          </cell>
          <cell r="N1729" t="str">
            <v>Completed</v>
          </cell>
          <cell r="O1729" t="str">
            <v>VC - Series A / First round</v>
          </cell>
          <cell r="P1729">
            <v>15.5</v>
          </cell>
        </row>
        <row r="1730">
          <cell r="A1730" t="str">
            <v>VC</v>
          </cell>
          <cell r="B1730">
            <v>921</v>
          </cell>
          <cell r="C1730">
            <v>2</v>
          </cell>
          <cell r="D1730">
            <v>14065</v>
          </cell>
          <cell r="E1730" t="str">
            <v>Cheng Power Systems</v>
          </cell>
          <cell r="F1730" t="str">
            <v>New energy</v>
          </cell>
          <cell r="G1730" t="str">
            <v>Efficiency: Supply Side</v>
          </cell>
          <cell r="H1730" t="str">
            <v>California</v>
          </cell>
          <cell r="I1730" t="str">
            <v>United States</v>
          </cell>
          <cell r="J1730" t="str">
            <v>USA</v>
          </cell>
          <cell r="K1730" t="str">
            <v>North America &amp; Carribean</v>
          </cell>
          <cell r="L1730" t="str">
            <v>AMER</v>
          </cell>
          <cell r="M1730">
            <v>37042.752083333333</v>
          </cell>
          <cell r="N1730" t="str">
            <v>Completed</v>
          </cell>
          <cell r="O1730" t="str">
            <v>VC - Series A / First round</v>
          </cell>
          <cell r="P1730">
            <v>9</v>
          </cell>
        </row>
        <row r="1731">
          <cell r="A1731" t="str">
            <v>VC</v>
          </cell>
          <cell r="B1731">
            <v>922</v>
          </cell>
          <cell r="C1731">
            <v>0</v>
          </cell>
          <cell r="D1731">
            <v>3254</v>
          </cell>
          <cell r="E1731" t="str">
            <v>Nu Element Inc</v>
          </cell>
          <cell r="F1731" t="str">
            <v>New energy</v>
          </cell>
          <cell r="G1731" t="str">
            <v>Fuel Cells</v>
          </cell>
          <cell r="H1731" t="str">
            <v>Washington State</v>
          </cell>
          <cell r="I1731" t="str">
            <v>United States</v>
          </cell>
          <cell r="J1731" t="str">
            <v>USA</v>
          </cell>
          <cell r="K1731" t="str">
            <v>North America &amp; Carribean</v>
          </cell>
          <cell r="L1731" t="str">
            <v>AMER</v>
          </cell>
          <cell r="M1731">
            <v>37001.761111111111</v>
          </cell>
          <cell r="N1731" t="str">
            <v>Completed</v>
          </cell>
          <cell r="O1731" t="str">
            <v>VC - Seed / angel</v>
          </cell>
          <cell r="P1731">
            <v>0.5</v>
          </cell>
        </row>
        <row r="1732">
          <cell r="A1732" t="str">
            <v>VC</v>
          </cell>
          <cell r="B1732">
            <v>923</v>
          </cell>
          <cell r="C1732">
            <v>1</v>
          </cell>
          <cell r="D1732">
            <v>10620</v>
          </cell>
          <cell r="E1732" t="str">
            <v>Proma Energie AG</v>
          </cell>
          <cell r="F1732" t="str">
            <v>New energy</v>
          </cell>
          <cell r="G1732" t="str">
            <v>Smart Distribution</v>
          </cell>
          <cell r="I1732" t="str">
            <v>Switzerland</v>
          </cell>
          <cell r="J1732" t="str">
            <v>CHE</v>
          </cell>
          <cell r="K1732" t="str">
            <v>Non-EU Europe</v>
          </cell>
          <cell r="L1732" t="str">
            <v>EMEA</v>
          </cell>
          <cell r="M1732">
            <v>38077.787499999999</v>
          </cell>
          <cell r="N1732" t="str">
            <v>Completed</v>
          </cell>
          <cell r="O1732" t="str">
            <v>VC - Series C / Third round</v>
          </cell>
          <cell r="P1732">
            <v>0.4</v>
          </cell>
        </row>
        <row r="1733">
          <cell r="A1733" t="str">
            <v>VC</v>
          </cell>
          <cell r="B1733">
            <v>924</v>
          </cell>
          <cell r="C1733">
            <v>1</v>
          </cell>
          <cell r="D1733">
            <v>873</v>
          </cell>
          <cell r="E1733" t="str">
            <v>Cellennium Co Ltd</v>
          </cell>
          <cell r="F1733" t="str">
            <v>New energy</v>
          </cell>
          <cell r="G1733" t="str">
            <v>Fuel Cells</v>
          </cell>
          <cell r="I1733" t="str">
            <v>Thailand</v>
          </cell>
          <cell r="J1733" t="str">
            <v>THA</v>
          </cell>
          <cell r="K1733" t="str">
            <v>Asia</v>
          </cell>
          <cell r="L1733" t="str">
            <v>ASOC</v>
          </cell>
          <cell r="M1733">
            <v>37644.790277777778</v>
          </cell>
          <cell r="N1733" t="str">
            <v>Completed</v>
          </cell>
          <cell r="O1733" t="str">
            <v>VC - Series A / First round</v>
          </cell>
        </row>
        <row r="1734">
          <cell r="A1734" t="str">
            <v>VC</v>
          </cell>
          <cell r="B1734">
            <v>925</v>
          </cell>
          <cell r="C1734">
            <v>3</v>
          </cell>
          <cell r="D1734">
            <v>14071</v>
          </cell>
          <cell r="E1734" t="str">
            <v>CamSemi</v>
          </cell>
          <cell r="F1734" t="str">
            <v>New energy</v>
          </cell>
          <cell r="G1734" t="str">
            <v>Efficiency: Demand Side</v>
          </cell>
          <cell r="I1734" t="str">
            <v>United Kingdom</v>
          </cell>
          <cell r="J1734" t="str">
            <v>GBR</v>
          </cell>
          <cell r="K1734" t="str">
            <v>EU Europe</v>
          </cell>
          <cell r="L1734" t="str">
            <v>EMEA</v>
          </cell>
          <cell r="M1734">
            <v>37651.801388888889</v>
          </cell>
          <cell r="N1734" t="str">
            <v>Completed</v>
          </cell>
          <cell r="O1734" t="str">
            <v>VC - Series A / First round</v>
          </cell>
          <cell r="P1734">
            <v>6.1</v>
          </cell>
        </row>
        <row r="1735">
          <cell r="A1735" t="str">
            <v>VC</v>
          </cell>
          <cell r="B1735">
            <v>926</v>
          </cell>
          <cell r="C1735">
            <v>1</v>
          </cell>
          <cell r="D1735">
            <v>14071</v>
          </cell>
          <cell r="E1735" t="str">
            <v>CamSemi</v>
          </cell>
          <cell r="F1735" t="str">
            <v>New energy</v>
          </cell>
          <cell r="G1735" t="str">
            <v>Efficiency: Demand Side</v>
          </cell>
          <cell r="I1735" t="str">
            <v>United Kingdom</v>
          </cell>
          <cell r="J1735" t="str">
            <v>GBR</v>
          </cell>
          <cell r="K1735" t="str">
            <v>EU Europe</v>
          </cell>
          <cell r="L1735" t="str">
            <v>EMEA</v>
          </cell>
          <cell r="M1735">
            <v>38321.804166666669</v>
          </cell>
          <cell r="N1735" t="str">
            <v>Completed</v>
          </cell>
          <cell r="O1735" t="str">
            <v>VC - Series B / Second round</v>
          </cell>
          <cell r="P1735">
            <v>7.6</v>
          </cell>
        </row>
        <row r="1736">
          <cell r="A1736" t="str">
            <v>VC</v>
          </cell>
          <cell r="B1736">
            <v>927</v>
          </cell>
          <cell r="C1736">
            <v>1</v>
          </cell>
          <cell r="D1736">
            <v>2919</v>
          </cell>
          <cell r="E1736" t="str">
            <v>Eden Energy Ltd</v>
          </cell>
          <cell r="F1736" t="str">
            <v>New energy</v>
          </cell>
          <cell r="G1736" t="str">
            <v>Geothermal</v>
          </cell>
          <cell r="H1736" t="str">
            <v>Western Australia</v>
          </cell>
          <cell r="I1736" t="str">
            <v>Australia</v>
          </cell>
          <cell r="J1736" t="str">
            <v>AUS</v>
          </cell>
          <cell r="K1736" t="str">
            <v>Oceania</v>
          </cell>
          <cell r="L1736" t="str">
            <v>ASOC</v>
          </cell>
          <cell r="M1736">
            <v>38506.407638888886</v>
          </cell>
          <cell r="N1736" t="str">
            <v>Completed</v>
          </cell>
          <cell r="O1736" t="str">
            <v>VC - Further / Pre-IPO round</v>
          </cell>
          <cell r="P1736">
            <v>3.2</v>
          </cell>
        </row>
        <row r="1737">
          <cell r="A1737" t="str">
            <v>VC</v>
          </cell>
          <cell r="B1737">
            <v>928</v>
          </cell>
          <cell r="C1737">
            <v>1</v>
          </cell>
          <cell r="D1737">
            <v>6336</v>
          </cell>
          <cell r="E1737" t="str">
            <v>Hydrogen China Ltd</v>
          </cell>
          <cell r="F1737" t="str">
            <v>New energy</v>
          </cell>
          <cell r="G1737" t="str">
            <v>Hydrogen</v>
          </cell>
          <cell r="I1737" t="str">
            <v>China</v>
          </cell>
          <cell r="J1737" t="str">
            <v>CHN</v>
          </cell>
          <cell r="K1737" t="str">
            <v>Asia</v>
          </cell>
          <cell r="L1737" t="str">
            <v>ASOC</v>
          </cell>
          <cell r="M1737">
            <v>38506.413194444445</v>
          </cell>
          <cell r="N1737" t="str">
            <v>Completed</v>
          </cell>
          <cell r="O1737" t="str">
            <v>VC - Series A / First round</v>
          </cell>
          <cell r="P1737">
            <v>1</v>
          </cell>
        </row>
        <row r="1738">
          <cell r="A1738" t="str">
            <v>VC</v>
          </cell>
          <cell r="B1738">
            <v>929</v>
          </cell>
          <cell r="C1738">
            <v>6</v>
          </cell>
          <cell r="D1738">
            <v>1035</v>
          </cell>
          <cell r="E1738" t="str">
            <v>Japan Natural Energy Co Ltd (JNEC)</v>
          </cell>
          <cell r="F1738" t="str">
            <v>New energy</v>
          </cell>
          <cell r="G1738" t="str">
            <v>General Financial &amp; Legal Services</v>
          </cell>
          <cell r="H1738" t="str">
            <v>Tokyo</v>
          </cell>
          <cell r="I1738" t="str">
            <v>Japan</v>
          </cell>
          <cell r="J1738" t="str">
            <v>JPN</v>
          </cell>
          <cell r="K1738" t="str">
            <v>Asia</v>
          </cell>
          <cell r="L1738" t="str">
            <v>ASOC</v>
          </cell>
          <cell r="M1738">
            <v>36811.419444444444</v>
          </cell>
          <cell r="N1738" t="str">
            <v>Completed</v>
          </cell>
          <cell r="O1738" t="str">
            <v>PE - Asset/capacity investment</v>
          </cell>
        </row>
        <row r="1739">
          <cell r="A1739" t="str">
            <v>VC</v>
          </cell>
          <cell r="B1739">
            <v>930</v>
          </cell>
          <cell r="C1739">
            <v>1</v>
          </cell>
          <cell r="D1739">
            <v>14084</v>
          </cell>
          <cell r="E1739" t="str">
            <v>Eocycle Technologies</v>
          </cell>
          <cell r="F1739" t="str">
            <v>New energy</v>
          </cell>
          <cell r="G1739" t="str">
            <v>Wind</v>
          </cell>
          <cell r="H1739" t="str">
            <v>Quebec</v>
          </cell>
          <cell r="I1739" t="str">
            <v>Canada</v>
          </cell>
          <cell r="J1739" t="str">
            <v>CAN</v>
          </cell>
          <cell r="K1739" t="str">
            <v>North America &amp; Carribean</v>
          </cell>
          <cell r="L1739" t="str">
            <v>AMER</v>
          </cell>
          <cell r="M1739">
            <v>38327.431944444441</v>
          </cell>
          <cell r="N1739" t="str">
            <v>Completed</v>
          </cell>
          <cell r="O1739" t="str">
            <v>VC - Series A / First round</v>
          </cell>
          <cell r="P1739">
            <v>0.54</v>
          </cell>
        </row>
        <row r="1740">
          <cell r="A1740" t="str">
            <v>VC</v>
          </cell>
          <cell r="B1740">
            <v>931</v>
          </cell>
          <cell r="C1740">
            <v>2</v>
          </cell>
          <cell r="D1740">
            <v>9058</v>
          </cell>
          <cell r="E1740" t="str">
            <v>LABOR Srl</v>
          </cell>
          <cell r="F1740" t="str">
            <v>New energy</v>
          </cell>
          <cell r="G1740" t="str">
            <v>Efficiency: Demand Side</v>
          </cell>
          <cell r="I1740" t="str">
            <v>Italy</v>
          </cell>
          <cell r="J1740" t="str">
            <v>ITA</v>
          </cell>
          <cell r="K1740" t="str">
            <v>EU Europe</v>
          </cell>
          <cell r="L1740" t="str">
            <v>EMEA</v>
          </cell>
          <cell r="M1740">
            <v>36161.445833333331</v>
          </cell>
          <cell r="N1740" t="str">
            <v>Completed</v>
          </cell>
          <cell r="O1740" t="str">
            <v>VC - Seed / angel</v>
          </cell>
        </row>
        <row r="1741">
          <cell r="A1741" t="str">
            <v>VC</v>
          </cell>
          <cell r="B1741">
            <v>932</v>
          </cell>
          <cell r="C1741">
            <v>1</v>
          </cell>
          <cell r="D1741">
            <v>297</v>
          </cell>
          <cell r="E1741" t="str">
            <v>Iogen Corporation</v>
          </cell>
          <cell r="F1741" t="str">
            <v>New energy</v>
          </cell>
          <cell r="G1741" t="str">
            <v>Biofuels</v>
          </cell>
          <cell r="H1741" t="str">
            <v>Ontario</v>
          </cell>
          <cell r="I1741" t="str">
            <v>Canada</v>
          </cell>
          <cell r="J1741" t="str">
            <v>CAN</v>
          </cell>
          <cell r="K1741" t="str">
            <v>North America &amp; Carribean</v>
          </cell>
          <cell r="L1741" t="str">
            <v>AMER</v>
          </cell>
          <cell r="M1741">
            <v>35557.447222222225</v>
          </cell>
          <cell r="N1741" t="str">
            <v>Completed</v>
          </cell>
          <cell r="O1741" t="str">
            <v>VC - Series A / First round</v>
          </cell>
          <cell r="P1741">
            <v>15.8</v>
          </cell>
        </row>
        <row r="1742">
          <cell r="A1742" t="str">
            <v>VC</v>
          </cell>
          <cell r="B1742">
            <v>933</v>
          </cell>
          <cell r="C1742">
            <v>0</v>
          </cell>
          <cell r="D1742">
            <v>13647</v>
          </cell>
          <cell r="E1742" t="str">
            <v>Stellaris Corporation</v>
          </cell>
          <cell r="F1742" t="str">
            <v>New energy</v>
          </cell>
          <cell r="G1742" t="str">
            <v>Solar</v>
          </cell>
          <cell r="H1742" t="str">
            <v>Massachusetts</v>
          </cell>
          <cell r="I1742" t="str">
            <v>United States</v>
          </cell>
          <cell r="J1742" t="str">
            <v>USA</v>
          </cell>
          <cell r="K1742" t="str">
            <v>North America &amp; Carribean</v>
          </cell>
          <cell r="L1742" t="str">
            <v>AMER</v>
          </cell>
          <cell r="M1742">
            <v>38852.457638888889</v>
          </cell>
          <cell r="N1742" t="str">
            <v>Announced/filed</v>
          </cell>
          <cell r="O1742" t="str">
            <v>VC - Series A / First round</v>
          </cell>
          <cell r="P1742">
            <v>6</v>
          </cell>
        </row>
        <row r="1743">
          <cell r="A1743" t="str">
            <v>VC</v>
          </cell>
          <cell r="B1743">
            <v>934</v>
          </cell>
          <cell r="C1743">
            <v>1</v>
          </cell>
          <cell r="D1743">
            <v>78</v>
          </cell>
          <cell r="E1743" t="str">
            <v>Quantum Fuel Systems Technologies Worldwide Inc</v>
          </cell>
          <cell r="F1743" t="str">
            <v>New energy</v>
          </cell>
          <cell r="G1743" t="str">
            <v>Fuel Cells</v>
          </cell>
          <cell r="H1743" t="str">
            <v>California</v>
          </cell>
          <cell r="I1743" t="str">
            <v>United States</v>
          </cell>
          <cell r="J1743" t="str">
            <v>USA</v>
          </cell>
          <cell r="K1743" t="str">
            <v>North America &amp; Carribean</v>
          </cell>
          <cell r="L1743" t="str">
            <v>AMER</v>
          </cell>
          <cell r="M1743">
            <v>37438.586111111108</v>
          </cell>
          <cell r="N1743" t="str">
            <v>Completed</v>
          </cell>
          <cell r="O1743" t="str">
            <v>VC - Series A / First round</v>
          </cell>
        </row>
        <row r="1744">
          <cell r="A1744" t="str">
            <v>VC</v>
          </cell>
          <cell r="B1744">
            <v>935</v>
          </cell>
          <cell r="C1744">
            <v>1</v>
          </cell>
          <cell r="D1744">
            <v>14097</v>
          </cell>
          <cell r="E1744" t="str">
            <v>The Ohmega Group Inc</v>
          </cell>
          <cell r="F1744" t="str">
            <v>New energy</v>
          </cell>
          <cell r="G1744" t="str">
            <v>Wind</v>
          </cell>
          <cell r="H1744" t="str">
            <v>Quebec</v>
          </cell>
          <cell r="I1744" t="str">
            <v>Canada</v>
          </cell>
          <cell r="J1744" t="str">
            <v>CAN</v>
          </cell>
          <cell r="K1744" t="str">
            <v>North America &amp; Carribean</v>
          </cell>
          <cell r="L1744" t="str">
            <v>AMER</v>
          </cell>
          <cell r="M1744">
            <v>38030.669444444444</v>
          </cell>
          <cell r="N1744" t="str">
            <v>Completed</v>
          </cell>
          <cell r="O1744" t="str">
            <v>VC - Series A / First round</v>
          </cell>
          <cell r="P1744">
            <v>0.36</v>
          </cell>
        </row>
        <row r="1745">
          <cell r="A1745" t="str">
            <v>VC</v>
          </cell>
          <cell r="B1745">
            <v>937</v>
          </cell>
          <cell r="C1745">
            <v>1</v>
          </cell>
          <cell r="D1745">
            <v>11058</v>
          </cell>
          <cell r="E1745" t="str">
            <v>LightSpin Technologies Inc</v>
          </cell>
          <cell r="F1745" t="str">
            <v>New energy</v>
          </cell>
          <cell r="G1745" t="str">
            <v>Solar</v>
          </cell>
          <cell r="H1745" t="str">
            <v>Maryland</v>
          </cell>
          <cell r="I1745" t="str">
            <v>United States</v>
          </cell>
          <cell r="J1745" t="str">
            <v>USA</v>
          </cell>
          <cell r="K1745" t="str">
            <v>North America &amp; Carribean</v>
          </cell>
          <cell r="L1745" t="str">
            <v>AMER</v>
          </cell>
          <cell r="M1745">
            <v>37034.815972222219</v>
          </cell>
          <cell r="N1745" t="str">
            <v>Completed</v>
          </cell>
          <cell r="O1745" t="str">
            <v>VC - Series A / First round</v>
          </cell>
        </row>
        <row r="1746">
          <cell r="A1746" t="str">
            <v>VC</v>
          </cell>
          <cell r="B1746">
            <v>938</v>
          </cell>
          <cell r="C1746">
            <v>1</v>
          </cell>
          <cell r="D1746">
            <v>8095</v>
          </cell>
          <cell r="E1746" t="str">
            <v>Trithor GmbH</v>
          </cell>
          <cell r="F1746" t="str">
            <v>New energy</v>
          </cell>
          <cell r="G1746" t="str">
            <v>Efficiency: Supply Side</v>
          </cell>
          <cell r="I1746" t="str">
            <v>Germany</v>
          </cell>
          <cell r="J1746" t="str">
            <v>DEU</v>
          </cell>
          <cell r="K1746" t="str">
            <v>EU Europe</v>
          </cell>
          <cell r="L1746" t="str">
            <v>EMEA</v>
          </cell>
          <cell r="M1746">
            <v>37021.841666666667</v>
          </cell>
          <cell r="N1746" t="str">
            <v>Completed</v>
          </cell>
          <cell r="O1746" t="str">
            <v>VC - Series A / First round</v>
          </cell>
        </row>
        <row r="1747">
          <cell r="A1747" t="str">
            <v>VC</v>
          </cell>
          <cell r="B1747">
            <v>939</v>
          </cell>
          <cell r="C1747">
            <v>1</v>
          </cell>
          <cell r="D1747">
            <v>13231</v>
          </cell>
          <cell r="E1747" t="str">
            <v>GAIA Akkumulatorenwerke GmbH</v>
          </cell>
          <cell r="F1747" t="str">
            <v>New energy</v>
          </cell>
          <cell r="G1747" t="str">
            <v>Power Storage</v>
          </cell>
          <cell r="H1747" t="str">
            <v>Rhineland-Palatinate</v>
          </cell>
          <cell r="I1747" t="str">
            <v>Germany</v>
          </cell>
          <cell r="J1747" t="str">
            <v>DEU</v>
          </cell>
          <cell r="K1747" t="str">
            <v>EU Europe</v>
          </cell>
          <cell r="L1747" t="str">
            <v>EMEA</v>
          </cell>
          <cell r="M1747">
            <v>37256.851388888892</v>
          </cell>
          <cell r="N1747" t="str">
            <v>Completed</v>
          </cell>
          <cell r="O1747" t="str">
            <v>VC - Bridge/Interim</v>
          </cell>
        </row>
        <row r="1748">
          <cell r="A1748" t="str">
            <v>VC</v>
          </cell>
          <cell r="B1748">
            <v>940</v>
          </cell>
          <cell r="C1748">
            <v>1</v>
          </cell>
          <cell r="D1748">
            <v>11795</v>
          </cell>
          <cell r="E1748" t="str">
            <v>Lithium Technology Corporation</v>
          </cell>
          <cell r="F1748" t="str">
            <v>New energy</v>
          </cell>
          <cell r="G1748" t="str">
            <v>Power Storage</v>
          </cell>
          <cell r="H1748" t="str">
            <v>Pennsylvania</v>
          </cell>
          <cell r="I1748" t="str">
            <v>United States</v>
          </cell>
          <cell r="J1748" t="str">
            <v>USA</v>
          </cell>
          <cell r="K1748" t="str">
            <v>North America &amp; Carribean</v>
          </cell>
          <cell r="L1748" t="str">
            <v>AMER</v>
          </cell>
          <cell r="M1748">
            <v>38090.854166666664</v>
          </cell>
          <cell r="N1748" t="str">
            <v>Completed</v>
          </cell>
          <cell r="O1748" t="str">
            <v>VC - Convertible</v>
          </cell>
          <cell r="P1748">
            <v>32.9</v>
          </cell>
        </row>
        <row r="1749">
          <cell r="A1749" t="str">
            <v>VC</v>
          </cell>
          <cell r="B1749">
            <v>941</v>
          </cell>
          <cell r="C1749">
            <v>2</v>
          </cell>
          <cell r="D1749">
            <v>7068</v>
          </cell>
          <cell r="E1749" t="str">
            <v>The CarbonNeutral Company</v>
          </cell>
          <cell r="F1749" t="str">
            <v>New energy</v>
          </cell>
          <cell r="G1749" t="str">
            <v>Carbon Markets</v>
          </cell>
          <cell r="I1749" t="str">
            <v>United Kingdom</v>
          </cell>
          <cell r="J1749" t="str">
            <v>GBR</v>
          </cell>
          <cell r="K1749" t="str">
            <v>EU Europe</v>
          </cell>
          <cell r="L1749" t="str">
            <v>EMEA</v>
          </cell>
          <cell r="M1749">
            <v>37257.865972222222</v>
          </cell>
          <cell r="N1749" t="str">
            <v>Completed</v>
          </cell>
          <cell r="O1749" t="str">
            <v>VC - Series B / Second round</v>
          </cell>
          <cell r="P1749">
            <v>2</v>
          </cell>
        </row>
        <row r="1750">
          <cell r="A1750" t="str">
            <v>VC</v>
          </cell>
          <cell r="B1750">
            <v>942</v>
          </cell>
          <cell r="C1750">
            <v>2</v>
          </cell>
          <cell r="D1750">
            <v>13560</v>
          </cell>
          <cell r="E1750" t="str">
            <v>Targeted Growth</v>
          </cell>
          <cell r="F1750" t="str">
            <v>New energy</v>
          </cell>
          <cell r="G1750" t="str">
            <v>Biofuels</v>
          </cell>
          <cell r="H1750" t="str">
            <v>Washington State</v>
          </cell>
          <cell r="I1750" t="str">
            <v>United States</v>
          </cell>
          <cell r="J1750" t="str">
            <v>USA</v>
          </cell>
          <cell r="K1750" t="str">
            <v>North America &amp; Carribean</v>
          </cell>
          <cell r="L1750" t="str">
            <v>AMER</v>
          </cell>
          <cell r="M1750">
            <v>38824.882638888892</v>
          </cell>
          <cell r="N1750" t="str">
            <v>Completed</v>
          </cell>
          <cell r="O1750" t="str">
            <v>VC - Series B / Second round</v>
          </cell>
          <cell r="P1750">
            <v>10</v>
          </cell>
        </row>
        <row r="1751">
          <cell r="A1751" t="str">
            <v>VC</v>
          </cell>
          <cell r="B1751">
            <v>943</v>
          </cell>
          <cell r="C1751">
            <v>1</v>
          </cell>
          <cell r="D1751">
            <v>14109</v>
          </cell>
          <cell r="E1751" t="str">
            <v>V Fuel Pty Ltd</v>
          </cell>
          <cell r="F1751" t="str">
            <v>New energy</v>
          </cell>
          <cell r="G1751" t="str">
            <v>Power Storage</v>
          </cell>
          <cell r="H1751" t="str">
            <v>Victoria</v>
          </cell>
          <cell r="I1751" t="str">
            <v>Australia</v>
          </cell>
          <cell r="J1751" t="str">
            <v>AUS</v>
          </cell>
          <cell r="K1751" t="str">
            <v>Oceania</v>
          </cell>
          <cell r="L1751" t="str">
            <v>ASOC</v>
          </cell>
          <cell r="M1751">
            <v>38364.888194444444</v>
          </cell>
          <cell r="N1751" t="str">
            <v>Completed</v>
          </cell>
          <cell r="O1751" t="str">
            <v>VC - Series A / First round</v>
          </cell>
          <cell r="P1751">
            <v>0.8</v>
          </cell>
        </row>
        <row r="1752">
          <cell r="A1752" t="str">
            <v>VC</v>
          </cell>
          <cell r="B1752">
            <v>945</v>
          </cell>
          <cell r="C1752">
            <v>0</v>
          </cell>
          <cell r="D1752">
            <v>723</v>
          </cell>
          <cell r="E1752" t="str">
            <v>Sanwa System KK</v>
          </cell>
          <cell r="F1752" t="str">
            <v>New energy</v>
          </cell>
          <cell r="G1752" t="str">
            <v>Smart Distribution</v>
          </cell>
          <cell r="H1752" t="str">
            <v>Fukuoka</v>
          </cell>
          <cell r="I1752" t="str">
            <v>Japan</v>
          </cell>
          <cell r="J1752" t="str">
            <v>JPN</v>
          </cell>
          <cell r="K1752" t="str">
            <v>Asia</v>
          </cell>
          <cell r="L1752" t="str">
            <v>ASOC</v>
          </cell>
          <cell r="M1752">
            <v>37285.95416666667</v>
          </cell>
          <cell r="N1752" t="str">
            <v>Completed</v>
          </cell>
          <cell r="O1752" t="str">
            <v>VC - Seed / angel</v>
          </cell>
          <cell r="P1752">
            <v>1.2</v>
          </cell>
        </row>
        <row r="1753">
          <cell r="A1753" t="str">
            <v>VC</v>
          </cell>
          <cell r="B1753">
            <v>946</v>
          </cell>
          <cell r="C1753">
            <v>1</v>
          </cell>
          <cell r="D1753">
            <v>1745</v>
          </cell>
          <cell r="E1753" t="str">
            <v>SulphCatch BV</v>
          </cell>
          <cell r="F1753" t="str">
            <v>New energy</v>
          </cell>
          <cell r="G1753" t="str">
            <v>Efficiency: Supply Side</v>
          </cell>
          <cell r="I1753" t="str">
            <v>Netherlands</v>
          </cell>
          <cell r="J1753" t="str">
            <v>NLD</v>
          </cell>
          <cell r="K1753" t="str">
            <v>EU Europe</v>
          </cell>
          <cell r="L1753" t="str">
            <v>EMEA</v>
          </cell>
          <cell r="M1753">
            <v>38267.959722222222</v>
          </cell>
          <cell r="N1753" t="str">
            <v>Completed</v>
          </cell>
          <cell r="O1753" t="str">
            <v>VC - Seed / angel</v>
          </cell>
        </row>
        <row r="1754">
          <cell r="A1754" t="str">
            <v>VC</v>
          </cell>
          <cell r="B1754">
            <v>948</v>
          </cell>
          <cell r="C1754">
            <v>1</v>
          </cell>
          <cell r="D1754">
            <v>4159</v>
          </cell>
          <cell r="E1754" t="str">
            <v>G.A.S. Energy Technology Inc (aka GAS Energietechnologie GmbH and GAS Energietechnik)</v>
          </cell>
          <cell r="F1754" t="str">
            <v>New energy</v>
          </cell>
          <cell r="G1754" t="str">
            <v>Biomass &amp; Waste</v>
          </cell>
          <cell r="I1754" t="str">
            <v>Germany</v>
          </cell>
          <cell r="J1754" t="str">
            <v>DEU</v>
          </cell>
          <cell r="K1754" t="str">
            <v>EU Europe</v>
          </cell>
          <cell r="L1754" t="str">
            <v>EMEA</v>
          </cell>
          <cell r="M1754">
            <v>37476.973611111112</v>
          </cell>
          <cell r="N1754" t="str">
            <v>Completed</v>
          </cell>
          <cell r="O1754" t="str">
            <v>VC - Series B / Second round</v>
          </cell>
          <cell r="P1754">
            <v>2</v>
          </cell>
        </row>
        <row r="1755">
          <cell r="A1755" t="str">
            <v>VC</v>
          </cell>
          <cell r="B1755">
            <v>949</v>
          </cell>
          <cell r="C1755">
            <v>1</v>
          </cell>
          <cell r="D1755">
            <v>2304</v>
          </cell>
          <cell r="E1755" t="str">
            <v>SEPCO Plc</v>
          </cell>
          <cell r="F1755" t="str">
            <v>New energy</v>
          </cell>
          <cell r="G1755" t="str">
            <v>Solar</v>
          </cell>
          <cell r="I1755" t="str">
            <v>United Kingdom</v>
          </cell>
          <cell r="J1755" t="str">
            <v>GBR</v>
          </cell>
          <cell r="K1755" t="str">
            <v>EU Europe</v>
          </cell>
          <cell r="L1755" t="str">
            <v>EMEA</v>
          </cell>
          <cell r="M1755">
            <v>37483.979166666664</v>
          </cell>
          <cell r="N1755" t="str">
            <v>Completed</v>
          </cell>
          <cell r="O1755" t="str">
            <v>PE - Buy-out / corp spinoff</v>
          </cell>
          <cell r="P1755">
            <v>1.2</v>
          </cell>
        </row>
        <row r="1756">
          <cell r="A1756" t="str">
            <v>VC</v>
          </cell>
          <cell r="B1756">
            <v>950</v>
          </cell>
          <cell r="C1756">
            <v>1</v>
          </cell>
          <cell r="D1756">
            <v>9727</v>
          </cell>
          <cell r="E1756" t="str">
            <v>Silver Spring Networks Inc</v>
          </cell>
          <cell r="F1756" t="str">
            <v>New energy</v>
          </cell>
          <cell r="G1756" t="str">
            <v>Smart Distribution</v>
          </cell>
          <cell r="H1756" t="str">
            <v>California</v>
          </cell>
          <cell r="I1756" t="str">
            <v>United States</v>
          </cell>
          <cell r="J1756" t="str">
            <v>USA</v>
          </cell>
          <cell r="K1756" t="str">
            <v>North America &amp; Carribean</v>
          </cell>
          <cell r="L1756" t="str">
            <v>AMER</v>
          </cell>
          <cell r="M1756">
            <v>37951.995138888888</v>
          </cell>
          <cell r="N1756" t="str">
            <v>Completed</v>
          </cell>
          <cell r="O1756" t="str">
            <v>VC - Series A / First round</v>
          </cell>
        </row>
        <row r="1757">
          <cell r="A1757" t="str">
            <v>VC</v>
          </cell>
          <cell r="B1757">
            <v>951</v>
          </cell>
          <cell r="C1757">
            <v>2</v>
          </cell>
          <cell r="D1757">
            <v>7262</v>
          </cell>
          <cell r="E1757" t="str">
            <v>Simon Storage Ltd</v>
          </cell>
          <cell r="F1757" t="str">
            <v>Non-core</v>
          </cell>
          <cell r="G1757" t="str">
            <v>Biofuels</v>
          </cell>
          <cell r="I1757" t="str">
            <v>United Kingdom</v>
          </cell>
          <cell r="J1757" t="str">
            <v>GBR</v>
          </cell>
          <cell r="K1757" t="str">
            <v>EU Europe</v>
          </cell>
          <cell r="L1757" t="str">
            <v>EMEA</v>
          </cell>
          <cell r="M1757">
            <v>37930.998611111114</v>
          </cell>
          <cell r="N1757" t="str">
            <v>Completed</v>
          </cell>
          <cell r="O1757" t="str">
            <v>PE - Buy-out / corp spinoff</v>
          </cell>
          <cell r="P1757">
            <v>150</v>
          </cell>
        </row>
        <row r="1758">
          <cell r="A1758" t="str">
            <v>VC</v>
          </cell>
          <cell r="B1758">
            <v>953</v>
          </cell>
          <cell r="C1758">
            <v>1</v>
          </cell>
          <cell r="D1758">
            <v>13379</v>
          </cell>
          <cell r="E1758" t="str">
            <v>Pulse Generation</v>
          </cell>
          <cell r="F1758" t="str">
            <v>New energy</v>
          </cell>
          <cell r="G1758" t="str">
            <v>Marine</v>
          </cell>
          <cell r="H1758" t="str">
            <v>England</v>
          </cell>
          <cell r="I1758" t="str">
            <v>United Kingdom</v>
          </cell>
          <cell r="J1758" t="str">
            <v>GBR</v>
          </cell>
          <cell r="K1758" t="str">
            <v>EU Europe</v>
          </cell>
          <cell r="L1758" t="str">
            <v>EMEA</v>
          </cell>
          <cell r="M1758">
            <v>38784</v>
          </cell>
          <cell r="N1758" t="str">
            <v>Completed</v>
          </cell>
          <cell r="O1758" t="str">
            <v>VC - Seed / angel</v>
          </cell>
          <cell r="P1758">
            <v>1.88</v>
          </cell>
          <cell r="Q1758">
            <v>0</v>
          </cell>
        </row>
        <row r="1759">
          <cell r="A1759" t="str">
            <v>VC</v>
          </cell>
          <cell r="B1759">
            <v>954</v>
          </cell>
          <cell r="C1759">
            <v>4</v>
          </cell>
          <cell r="D1759">
            <v>12436</v>
          </cell>
          <cell r="E1759" t="str">
            <v>Nextreme Thermal Solutions Inc</v>
          </cell>
          <cell r="F1759" t="str">
            <v>New energy</v>
          </cell>
          <cell r="G1759" t="str">
            <v>Efficiency: Supply Side</v>
          </cell>
          <cell r="H1759" t="str">
            <v>North Carolina</v>
          </cell>
          <cell r="I1759" t="str">
            <v>United States</v>
          </cell>
          <cell r="J1759" t="str">
            <v>USA</v>
          </cell>
          <cell r="K1759" t="str">
            <v>North America &amp; Carribean</v>
          </cell>
          <cell r="L1759" t="str">
            <v>AMER</v>
          </cell>
          <cell r="M1759">
            <v>38391.584027777775</v>
          </cell>
          <cell r="N1759" t="str">
            <v>Completed</v>
          </cell>
          <cell r="O1759" t="str">
            <v>VC - Series A / First round</v>
          </cell>
          <cell r="P1759">
            <v>8</v>
          </cell>
        </row>
        <row r="1760">
          <cell r="A1760" t="str">
            <v>VC</v>
          </cell>
          <cell r="B1760">
            <v>955</v>
          </cell>
          <cell r="C1760">
            <v>1</v>
          </cell>
          <cell r="D1760">
            <v>12436</v>
          </cell>
          <cell r="E1760" t="str">
            <v>Nextreme Thermal Solutions Inc</v>
          </cell>
          <cell r="F1760" t="str">
            <v>New energy</v>
          </cell>
          <cell r="G1760" t="str">
            <v>Efficiency: Supply Side</v>
          </cell>
          <cell r="H1760" t="str">
            <v>North Carolina</v>
          </cell>
          <cell r="I1760" t="str">
            <v>United States</v>
          </cell>
          <cell r="J1760" t="str">
            <v>USA</v>
          </cell>
          <cell r="K1760" t="str">
            <v>North America &amp; Carribean</v>
          </cell>
          <cell r="L1760" t="str">
            <v>AMER</v>
          </cell>
          <cell r="M1760">
            <v>38741.638888888891</v>
          </cell>
          <cell r="N1760" t="str">
            <v>Completed</v>
          </cell>
          <cell r="O1760" t="str">
            <v>VC - Series B / Second round</v>
          </cell>
        </row>
        <row r="1761">
          <cell r="A1761" t="str">
            <v>VC</v>
          </cell>
          <cell r="B1761">
            <v>956</v>
          </cell>
          <cell r="C1761">
            <v>1</v>
          </cell>
          <cell r="D1761">
            <v>12436</v>
          </cell>
          <cell r="E1761" t="str">
            <v>Nextreme Thermal Solutions Inc</v>
          </cell>
          <cell r="F1761" t="str">
            <v>New energy</v>
          </cell>
          <cell r="G1761" t="str">
            <v>Efficiency: Supply Side</v>
          </cell>
          <cell r="H1761" t="str">
            <v>North Carolina</v>
          </cell>
          <cell r="I1761" t="str">
            <v>United States</v>
          </cell>
          <cell r="J1761" t="str">
            <v>USA</v>
          </cell>
          <cell r="K1761" t="str">
            <v>North America &amp; Carribean</v>
          </cell>
          <cell r="L1761" t="str">
            <v>AMER</v>
          </cell>
          <cell r="M1761">
            <v>38336.64166666667</v>
          </cell>
          <cell r="N1761" t="str">
            <v>Completed</v>
          </cell>
          <cell r="O1761" t="str">
            <v>VC - Seed / angel</v>
          </cell>
          <cell r="P1761">
            <v>0.5</v>
          </cell>
        </row>
        <row r="1762">
          <cell r="A1762" t="str">
            <v>VC</v>
          </cell>
          <cell r="B1762">
            <v>957</v>
          </cell>
          <cell r="C1762">
            <v>1</v>
          </cell>
          <cell r="D1762">
            <v>8798</v>
          </cell>
          <cell r="E1762" t="str">
            <v>Noor Holding Company (NOOR)</v>
          </cell>
          <cell r="F1762" t="str">
            <v>New energy</v>
          </cell>
          <cell r="G1762" t="str">
            <v>Solar</v>
          </cell>
          <cell r="I1762" t="str">
            <v>Morocco</v>
          </cell>
          <cell r="J1762" t="str">
            <v>MAR</v>
          </cell>
          <cell r="K1762" t="str">
            <v>Middle East &amp; North Africa</v>
          </cell>
          <cell r="L1762" t="str">
            <v>EMEA</v>
          </cell>
          <cell r="M1762">
            <v>36707.651388888888</v>
          </cell>
          <cell r="N1762" t="str">
            <v>Completed</v>
          </cell>
          <cell r="O1762" t="str">
            <v>VC - Series A / First round</v>
          </cell>
          <cell r="P1762">
            <v>0.75</v>
          </cell>
        </row>
        <row r="1763">
          <cell r="A1763" t="str">
            <v>VC</v>
          </cell>
          <cell r="B1763">
            <v>958</v>
          </cell>
          <cell r="C1763">
            <v>1</v>
          </cell>
          <cell r="D1763">
            <v>2302</v>
          </cell>
          <cell r="E1763" t="str">
            <v>Solar Electric Light Company (SELCO)</v>
          </cell>
          <cell r="F1763" t="str">
            <v>New energy</v>
          </cell>
          <cell r="G1763" t="str">
            <v>Solar</v>
          </cell>
          <cell r="I1763" t="str">
            <v>India</v>
          </cell>
          <cell r="J1763" t="str">
            <v>IND</v>
          </cell>
          <cell r="K1763" t="str">
            <v>Asia</v>
          </cell>
          <cell r="L1763" t="str">
            <v>ASOC</v>
          </cell>
          <cell r="M1763">
            <v>37035.597222222219</v>
          </cell>
          <cell r="N1763" t="str">
            <v>Completed</v>
          </cell>
          <cell r="O1763" t="str">
            <v>VC - Series B / Second round</v>
          </cell>
        </row>
        <row r="1764">
          <cell r="A1764" t="str">
            <v>VC</v>
          </cell>
          <cell r="B1764">
            <v>959</v>
          </cell>
          <cell r="C1764">
            <v>1</v>
          </cell>
          <cell r="D1764">
            <v>8090</v>
          </cell>
          <cell r="E1764" t="str">
            <v>NuCapital Carbon Financing</v>
          </cell>
          <cell r="F1764" t="str">
            <v>New energy</v>
          </cell>
          <cell r="G1764" t="str">
            <v>Carbon Markets</v>
          </cell>
          <cell r="I1764" t="str">
            <v>Netherlands</v>
          </cell>
          <cell r="J1764" t="str">
            <v>NLD</v>
          </cell>
          <cell r="K1764" t="str">
            <v>EU Europe</v>
          </cell>
          <cell r="L1764" t="str">
            <v>EMEA</v>
          </cell>
          <cell r="M1764">
            <v>38532.695833333331</v>
          </cell>
          <cell r="N1764" t="str">
            <v>Completed</v>
          </cell>
          <cell r="O1764" t="str">
            <v>VC - Series A / First round</v>
          </cell>
        </row>
        <row r="1765">
          <cell r="A1765" t="str">
            <v>VC</v>
          </cell>
          <cell r="B1765">
            <v>960</v>
          </cell>
          <cell r="C1765">
            <v>1</v>
          </cell>
          <cell r="D1765">
            <v>14137</v>
          </cell>
          <cell r="E1765" t="str">
            <v>Envirepel</v>
          </cell>
          <cell r="F1765" t="str">
            <v>New energy</v>
          </cell>
          <cell r="G1765" t="str">
            <v>Biomass &amp; Waste</v>
          </cell>
          <cell r="H1765" t="str">
            <v>California</v>
          </cell>
          <cell r="I1765" t="str">
            <v>United States</v>
          </cell>
          <cell r="J1765" t="str">
            <v>USA</v>
          </cell>
          <cell r="K1765" t="str">
            <v>North America &amp; Carribean</v>
          </cell>
          <cell r="L1765" t="str">
            <v>AMER</v>
          </cell>
          <cell r="M1765">
            <v>38716.718055555553</v>
          </cell>
          <cell r="N1765" t="str">
            <v>Completed</v>
          </cell>
          <cell r="O1765" t="str">
            <v>PE - Asset/capacity investment</v>
          </cell>
          <cell r="P1765">
            <v>4</v>
          </cell>
        </row>
        <row r="1766">
          <cell r="A1766" t="str">
            <v>VC</v>
          </cell>
          <cell r="B1766">
            <v>961</v>
          </cell>
          <cell r="C1766">
            <v>2</v>
          </cell>
          <cell r="D1766">
            <v>3289</v>
          </cell>
          <cell r="E1766" t="str">
            <v>PoweratSea</v>
          </cell>
          <cell r="F1766" t="str">
            <v>New energy</v>
          </cell>
          <cell r="G1766" t="str">
            <v>Wind</v>
          </cell>
          <cell r="I1766" t="str">
            <v>Belgium</v>
          </cell>
          <cell r="J1766" t="str">
            <v>BEL</v>
          </cell>
          <cell r="K1766" t="str">
            <v>EU Europe</v>
          </cell>
          <cell r="L1766" t="str">
            <v>EMEA</v>
          </cell>
          <cell r="M1766">
            <v>37012.730555555558</v>
          </cell>
          <cell r="N1766" t="str">
            <v>Completed</v>
          </cell>
          <cell r="O1766" t="str">
            <v>VC - Series A / First round</v>
          </cell>
          <cell r="P1766">
            <v>0.28000000000000003</v>
          </cell>
        </row>
        <row r="1767">
          <cell r="A1767" t="str">
            <v>VC</v>
          </cell>
          <cell r="B1767">
            <v>962</v>
          </cell>
          <cell r="C1767">
            <v>1</v>
          </cell>
          <cell r="D1767">
            <v>1115</v>
          </cell>
          <cell r="E1767" t="str">
            <v>Princeton Energy Systems (PES)</v>
          </cell>
          <cell r="F1767" t="str">
            <v>New energy</v>
          </cell>
          <cell r="G1767" t="str">
            <v>Solar</v>
          </cell>
          <cell r="H1767" t="str">
            <v>Pennsylvania</v>
          </cell>
          <cell r="I1767" t="str">
            <v>United States</v>
          </cell>
          <cell r="J1767" t="str">
            <v>USA</v>
          </cell>
          <cell r="K1767" t="str">
            <v>North America &amp; Carribean</v>
          </cell>
          <cell r="L1767" t="str">
            <v>AMER</v>
          </cell>
          <cell r="M1767">
            <v>37712</v>
          </cell>
          <cell r="N1767" t="str">
            <v>Completed</v>
          </cell>
          <cell r="O1767" t="str">
            <v>VC - Series A / First round</v>
          </cell>
          <cell r="P1767">
            <v>0.31</v>
          </cell>
          <cell r="Q1767">
            <v>0</v>
          </cell>
        </row>
        <row r="1768">
          <cell r="A1768" t="str">
            <v>VC</v>
          </cell>
          <cell r="B1768">
            <v>963</v>
          </cell>
          <cell r="C1768">
            <v>1</v>
          </cell>
          <cell r="D1768">
            <v>14156</v>
          </cell>
          <cell r="E1768" t="str">
            <v>Apollo Solar Energy Co Ltd</v>
          </cell>
          <cell r="F1768" t="str">
            <v>New energy</v>
          </cell>
          <cell r="G1768" t="str">
            <v>Solar</v>
          </cell>
          <cell r="I1768" t="str">
            <v>Taiwan</v>
          </cell>
          <cell r="J1768" t="str">
            <v>TWN</v>
          </cell>
          <cell r="K1768" t="str">
            <v>Asia</v>
          </cell>
          <cell r="L1768" t="str">
            <v>ASOC</v>
          </cell>
          <cell r="M1768">
            <v>38716.463194444441</v>
          </cell>
          <cell r="N1768" t="str">
            <v>Completed</v>
          </cell>
          <cell r="O1768" t="str">
            <v>VC - Series A / First round</v>
          </cell>
          <cell r="P1768">
            <v>12</v>
          </cell>
        </row>
        <row r="1769">
          <cell r="A1769" t="str">
            <v>VC</v>
          </cell>
          <cell r="B1769">
            <v>964</v>
          </cell>
          <cell r="C1769">
            <v>1</v>
          </cell>
          <cell r="D1769">
            <v>14183</v>
          </cell>
          <cell r="E1769" t="str">
            <v>Oorja Protonics Inc</v>
          </cell>
          <cell r="F1769" t="str">
            <v>New energy</v>
          </cell>
          <cell r="G1769" t="str">
            <v>Fuel Cells</v>
          </cell>
          <cell r="H1769" t="str">
            <v>California</v>
          </cell>
          <cell r="I1769" t="str">
            <v>United States</v>
          </cell>
          <cell r="J1769" t="str">
            <v>USA</v>
          </cell>
          <cell r="K1769" t="str">
            <v>North America &amp; Carribean</v>
          </cell>
          <cell r="L1769" t="str">
            <v>AMER</v>
          </cell>
          <cell r="M1769">
            <v>38862.750694444447</v>
          </cell>
          <cell r="N1769" t="str">
            <v>Completed</v>
          </cell>
          <cell r="O1769" t="str">
            <v>VC - Series A / First round</v>
          </cell>
          <cell r="P1769">
            <v>5.52</v>
          </cell>
        </row>
        <row r="1770">
          <cell r="A1770" t="str">
            <v>VC</v>
          </cell>
          <cell r="B1770">
            <v>965</v>
          </cell>
          <cell r="C1770">
            <v>2</v>
          </cell>
          <cell r="D1770">
            <v>4502</v>
          </cell>
          <cell r="E1770" t="str">
            <v>Energy Innovations</v>
          </cell>
          <cell r="F1770" t="str">
            <v>New energy</v>
          </cell>
          <cell r="G1770" t="str">
            <v>Solar</v>
          </cell>
          <cell r="H1770" t="str">
            <v>California</v>
          </cell>
          <cell r="I1770" t="str">
            <v>United States</v>
          </cell>
          <cell r="J1770" t="str">
            <v>USA</v>
          </cell>
          <cell r="K1770" t="str">
            <v>North America &amp; Carribean</v>
          </cell>
          <cell r="L1770" t="str">
            <v>AMER</v>
          </cell>
          <cell r="M1770">
            <v>38862.405555555553</v>
          </cell>
          <cell r="N1770" t="str">
            <v>Completed</v>
          </cell>
          <cell r="O1770" t="str">
            <v>VC - Series C / Third round</v>
          </cell>
          <cell r="P1770">
            <v>25</v>
          </cell>
        </row>
        <row r="1771">
          <cell r="A1771" t="str">
            <v>VC</v>
          </cell>
          <cell r="B1771">
            <v>966</v>
          </cell>
          <cell r="C1771">
            <v>1</v>
          </cell>
          <cell r="D1771">
            <v>11026</v>
          </cell>
          <cell r="E1771" t="str">
            <v>EnVINTA Corp</v>
          </cell>
          <cell r="F1771" t="str">
            <v>New energy</v>
          </cell>
          <cell r="G1771" t="str">
            <v>Efficiency: Demand Side</v>
          </cell>
          <cell r="H1771" t="str">
            <v>Pennsylvania</v>
          </cell>
          <cell r="I1771" t="str">
            <v>United States</v>
          </cell>
          <cell r="J1771" t="str">
            <v>USA</v>
          </cell>
          <cell r="K1771" t="str">
            <v>North America &amp; Carribean</v>
          </cell>
          <cell r="L1771" t="str">
            <v>AMER</v>
          </cell>
          <cell r="M1771">
            <v>38840.507638888892</v>
          </cell>
          <cell r="N1771" t="str">
            <v>Completed</v>
          </cell>
          <cell r="O1771" t="str">
            <v>VC - Tech or early spin-off</v>
          </cell>
          <cell r="P1771">
            <v>2.1</v>
          </cell>
        </row>
        <row r="1772">
          <cell r="A1772" t="str">
            <v>VC</v>
          </cell>
          <cell r="B1772">
            <v>967</v>
          </cell>
          <cell r="C1772">
            <v>0</v>
          </cell>
          <cell r="D1772">
            <v>10469</v>
          </cell>
          <cell r="E1772" t="str">
            <v>D-Energy</v>
          </cell>
          <cell r="F1772" t="str">
            <v>New energy</v>
          </cell>
          <cell r="G1772" t="str">
            <v>Fuel Cells</v>
          </cell>
          <cell r="H1772" t="str">
            <v>South Carolina</v>
          </cell>
          <cell r="I1772" t="str">
            <v>United States</v>
          </cell>
          <cell r="J1772" t="str">
            <v>USA</v>
          </cell>
          <cell r="K1772" t="str">
            <v>North America &amp; Carribean</v>
          </cell>
          <cell r="L1772" t="str">
            <v>AMER</v>
          </cell>
          <cell r="M1772">
            <v>38628.537499999999</v>
          </cell>
          <cell r="N1772" t="str">
            <v>Completed</v>
          </cell>
          <cell r="O1772" t="str">
            <v>VC - Tech or early spin-off</v>
          </cell>
          <cell r="Q1772">
            <v>0</v>
          </cell>
        </row>
        <row r="1773">
          <cell r="A1773" t="str">
            <v>VC</v>
          </cell>
          <cell r="B1773">
            <v>968</v>
          </cell>
          <cell r="C1773">
            <v>0</v>
          </cell>
          <cell r="D1773">
            <v>10467</v>
          </cell>
          <cell r="E1773" t="str">
            <v>Palmetto Fuel Cell Technologies LLC (PFCT)</v>
          </cell>
          <cell r="F1773" t="str">
            <v>New energy</v>
          </cell>
          <cell r="G1773" t="str">
            <v>Fuel Cells</v>
          </cell>
          <cell r="H1773" t="str">
            <v>South Carolina</v>
          </cell>
          <cell r="I1773" t="str">
            <v>United States</v>
          </cell>
          <cell r="J1773" t="str">
            <v>USA</v>
          </cell>
          <cell r="K1773" t="str">
            <v>North America &amp; Carribean</v>
          </cell>
          <cell r="L1773" t="str">
            <v>AMER</v>
          </cell>
          <cell r="M1773">
            <v>38628.539583333331</v>
          </cell>
          <cell r="N1773" t="str">
            <v>Completed</v>
          </cell>
          <cell r="O1773" t="str">
            <v>VC - Tech or early spin-off</v>
          </cell>
          <cell r="Q1773">
            <v>0</v>
          </cell>
        </row>
        <row r="1774">
          <cell r="A1774" t="str">
            <v>VC</v>
          </cell>
          <cell r="B1774">
            <v>969</v>
          </cell>
          <cell r="C1774">
            <v>0</v>
          </cell>
          <cell r="D1774">
            <v>10468</v>
          </cell>
          <cell r="E1774" t="str">
            <v>Palmetto Fuel Cell Analysis and Design</v>
          </cell>
          <cell r="F1774" t="str">
            <v>New energy</v>
          </cell>
          <cell r="G1774" t="str">
            <v>Fuel Cells</v>
          </cell>
          <cell r="H1774" t="str">
            <v>South Carolina</v>
          </cell>
          <cell r="I1774" t="str">
            <v>United States</v>
          </cell>
          <cell r="J1774" t="str">
            <v>USA</v>
          </cell>
          <cell r="K1774" t="str">
            <v>North America &amp; Carribean</v>
          </cell>
          <cell r="L1774" t="str">
            <v>AMER</v>
          </cell>
          <cell r="M1774">
            <v>38628.541666666664</v>
          </cell>
          <cell r="N1774" t="str">
            <v>Completed</v>
          </cell>
          <cell r="O1774" t="str">
            <v>VC - Tech or early spin-off</v>
          </cell>
          <cell r="Q1774">
            <v>0</v>
          </cell>
        </row>
        <row r="1775">
          <cell r="A1775" t="str">
            <v>VC</v>
          </cell>
          <cell r="B1775">
            <v>970</v>
          </cell>
          <cell r="C1775">
            <v>0</v>
          </cell>
          <cell r="D1775">
            <v>6556</v>
          </cell>
          <cell r="E1775" t="str">
            <v>Solectria Renewables LLC</v>
          </cell>
          <cell r="F1775" t="str">
            <v>New energy</v>
          </cell>
          <cell r="G1775" t="str">
            <v>Solar</v>
          </cell>
          <cell r="H1775" t="str">
            <v>Massachusetts</v>
          </cell>
          <cell r="I1775" t="str">
            <v>United States</v>
          </cell>
          <cell r="J1775" t="str">
            <v>USA</v>
          </cell>
          <cell r="K1775" t="str">
            <v>North America &amp; Carribean</v>
          </cell>
          <cell r="L1775" t="str">
            <v>AMER</v>
          </cell>
          <cell r="M1775">
            <v>38364.561805555553</v>
          </cell>
          <cell r="N1775" t="str">
            <v>Completed</v>
          </cell>
          <cell r="O1775" t="str">
            <v>VC - Tech or early spin-off</v>
          </cell>
        </row>
        <row r="1776">
          <cell r="A1776" t="str">
            <v>VC</v>
          </cell>
          <cell r="B1776">
            <v>971</v>
          </cell>
          <cell r="C1776">
            <v>0</v>
          </cell>
          <cell r="D1776">
            <v>3702</v>
          </cell>
          <cell r="E1776" t="str">
            <v>Ensyn Renewables Inc</v>
          </cell>
          <cell r="F1776" t="str">
            <v>New energy</v>
          </cell>
          <cell r="G1776" t="str">
            <v>Biomass &amp; Waste</v>
          </cell>
          <cell r="H1776" t="str">
            <v>Delaware</v>
          </cell>
          <cell r="I1776" t="str">
            <v>United States</v>
          </cell>
          <cell r="J1776" t="str">
            <v>USA</v>
          </cell>
          <cell r="K1776" t="str">
            <v>North America &amp; Carribean</v>
          </cell>
          <cell r="L1776" t="str">
            <v>AMER</v>
          </cell>
          <cell r="M1776">
            <v>38334.567361111112</v>
          </cell>
          <cell r="N1776" t="str">
            <v>Completed</v>
          </cell>
          <cell r="O1776" t="str">
            <v>PE - Buy-out / corp spinoff</v>
          </cell>
        </row>
        <row r="1777">
          <cell r="A1777" t="str">
            <v>VC</v>
          </cell>
          <cell r="B1777">
            <v>972</v>
          </cell>
          <cell r="C1777">
            <v>0</v>
          </cell>
          <cell r="D1777">
            <v>834</v>
          </cell>
          <cell r="E1777" t="str">
            <v>ADA-ES Inc</v>
          </cell>
          <cell r="F1777" t="str">
            <v>New energy</v>
          </cell>
          <cell r="G1777" t="str">
            <v>Efficiency: Supply Side</v>
          </cell>
          <cell r="H1777" t="str">
            <v>Colorado</v>
          </cell>
          <cell r="I1777" t="str">
            <v>United States</v>
          </cell>
          <cell r="J1777" t="str">
            <v>USA</v>
          </cell>
          <cell r="K1777" t="str">
            <v>North America &amp; Carribean</v>
          </cell>
          <cell r="L1777" t="str">
            <v>AMER</v>
          </cell>
          <cell r="M1777">
            <v>37876.574305555558</v>
          </cell>
          <cell r="N1777" t="str">
            <v>Completed</v>
          </cell>
          <cell r="O1777" t="str">
            <v>VC - Tech or early spin-off</v>
          </cell>
        </row>
        <row r="1778">
          <cell r="A1778" t="str">
            <v>VC</v>
          </cell>
          <cell r="B1778">
            <v>973</v>
          </cell>
          <cell r="C1778">
            <v>0</v>
          </cell>
          <cell r="D1778">
            <v>2125</v>
          </cell>
          <cell r="E1778" t="str">
            <v>Energy Advance Co Ltd</v>
          </cell>
          <cell r="F1778" t="str">
            <v>New energy</v>
          </cell>
          <cell r="G1778" t="str">
            <v>Services &amp; Support (Clean Energy)</v>
          </cell>
          <cell r="H1778" t="str">
            <v>Tokyo</v>
          </cell>
          <cell r="I1778" t="str">
            <v>Japan</v>
          </cell>
          <cell r="J1778" t="str">
            <v>JPN</v>
          </cell>
          <cell r="K1778" t="str">
            <v>Asia</v>
          </cell>
          <cell r="L1778" t="str">
            <v>ASOC</v>
          </cell>
          <cell r="M1778">
            <v>37391.576388888891</v>
          </cell>
          <cell r="N1778" t="str">
            <v>Completed</v>
          </cell>
          <cell r="O1778" t="str">
            <v>PE - Buy-out / corp spinoff</v>
          </cell>
        </row>
        <row r="1779">
          <cell r="A1779" t="str">
            <v>VC</v>
          </cell>
          <cell r="B1779">
            <v>974</v>
          </cell>
          <cell r="C1779">
            <v>0</v>
          </cell>
          <cell r="D1779">
            <v>521</v>
          </cell>
          <cell r="E1779" t="str">
            <v>NedStack Holding BV</v>
          </cell>
          <cell r="F1779" t="str">
            <v>New energy</v>
          </cell>
          <cell r="G1779" t="str">
            <v>Fuel Cells</v>
          </cell>
          <cell r="I1779" t="str">
            <v>Netherlands</v>
          </cell>
          <cell r="J1779" t="str">
            <v>NLD</v>
          </cell>
          <cell r="K1779" t="str">
            <v>EU Europe</v>
          </cell>
          <cell r="L1779" t="str">
            <v>EMEA</v>
          </cell>
          <cell r="M1779">
            <v>35928.580555555556</v>
          </cell>
          <cell r="N1779" t="str">
            <v>Completed</v>
          </cell>
          <cell r="O1779" t="str">
            <v>VC - Tech or early spin-off</v>
          </cell>
        </row>
        <row r="1780">
          <cell r="A1780" t="str">
            <v>VC</v>
          </cell>
          <cell r="B1780">
            <v>975</v>
          </cell>
          <cell r="C1780">
            <v>0</v>
          </cell>
          <cell r="D1780">
            <v>4436</v>
          </cell>
          <cell r="E1780" t="str">
            <v>3E</v>
          </cell>
          <cell r="F1780" t="str">
            <v>New energy</v>
          </cell>
          <cell r="G1780" t="str">
            <v>Efficiency: Demand Side</v>
          </cell>
          <cell r="I1780" t="str">
            <v>Belgium</v>
          </cell>
          <cell r="J1780" t="str">
            <v>BEL</v>
          </cell>
          <cell r="K1780" t="str">
            <v>EU Europe</v>
          </cell>
          <cell r="L1780" t="str">
            <v>EMEA</v>
          </cell>
          <cell r="M1780">
            <v>36284.582638888889</v>
          </cell>
          <cell r="N1780" t="str">
            <v>Completed</v>
          </cell>
          <cell r="O1780" t="str">
            <v>VC - Tech or early spin-off</v>
          </cell>
        </row>
        <row r="1781">
          <cell r="A1781" t="str">
            <v>VC</v>
          </cell>
          <cell r="B1781">
            <v>976</v>
          </cell>
          <cell r="C1781">
            <v>0</v>
          </cell>
          <cell r="D1781">
            <v>6588</v>
          </cell>
          <cell r="E1781" t="str">
            <v>BioHeat International BV</v>
          </cell>
          <cell r="F1781" t="str">
            <v>New energy</v>
          </cell>
          <cell r="G1781" t="str">
            <v>Biomass &amp; Waste</v>
          </cell>
          <cell r="I1781" t="str">
            <v>Netherlands</v>
          </cell>
          <cell r="J1781" t="str">
            <v>NLD</v>
          </cell>
          <cell r="K1781" t="str">
            <v>EU Europe</v>
          </cell>
          <cell r="L1781" t="str">
            <v>EMEA</v>
          </cell>
          <cell r="M1781">
            <v>38119.586111111108</v>
          </cell>
          <cell r="N1781" t="str">
            <v>Completed</v>
          </cell>
          <cell r="O1781" t="str">
            <v>VC - Tech or early spin-off</v>
          </cell>
        </row>
        <row r="1782">
          <cell r="A1782" t="str">
            <v>VC</v>
          </cell>
          <cell r="B1782">
            <v>977</v>
          </cell>
          <cell r="C1782">
            <v>1</v>
          </cell>
          <cell r="D1782">
            <v>2910</v>
          </cell>
          <cell r="E1782" t="str">
            <v>Micro Power Electronics Inc</v>
          </cell>
          <cell r="F1782" t="str">
            <v>New energy</v>
          </cell>
          <cell r="G1782" t="str">
            <v>Power Storage</v>
          </cell>
          <cell r="H1782" t="str">
            <v>Oregon</v>
          </cell>
          <cell r="I1782" t="str">
            <v>United States</v>
          </cell>
          <cell r="J1782" t="str">
            <v>USA</v>
          </cell>
          <cell r="K1782" t="str">
            <v>North America &amp; Carribean</v>
          </cell>
          <cell r="L1782" t="str">
            <v>AMER</v>
          </cell>
          <cell r="M1782">
            <v>38798.603472222225</v>
          </cell>
          <cell r="N1782" t="str">
            <v>Completed</v>
          </cell>
          <cell r="O1782" t="str">
            <v>PE - Buy-out / corp spinoff</v>
          </cell>
        </row>
        <row r="1783">
          <cell r="A1783" t="str">
            <v>VC</v>
          </cell>
          <cell r="B1783">
            <v>978</v>
          </cell>
          <cell r="C1783">
            <v>1</v>
          </cell>
          <cell r="D1783">
            <v>3568</v>
          </cell>
          <cell r="E1783" t="str">
            <v>Ingenco</v>
          </cell>
          <cell r="F1783" t="str">
            <v>Non-core</v>
          </cell>
          <cell r="G1783" t="str">
            <v>Biomass &amp; Waste</v>
          </cell>
          <cell r="H1783" t="str">
            <v>Virginia</v>
          </cell>
          <cell r="I1783" t="str">
            <v>United States</v>
          </cell>
          <cell r="J1783" t="str">
            <v>USA</v>
          </cell>
          <cell r="K1783" t="str">
            <v>North America &amp; Carribean</v>
          </cell>
          <cell r="L1783" t="str">
            <v>AMER</v>
          </cell>
          <cell r="M1783">
            <v>38838</v>
          </cell>
          <cell r="N1783" t="str">
            <v>Completed</v>
          </cell>
          <cell r="O1783" t="str">
            <v>PE - Buy-out / corp spinoff</v>
          </cell>
        </row>
        <row r="1784">
          <cell r="A1784" t="str">
            <v>VC</v>
          </cell>
          <cell r="B1784">
            <v>979</v>
          </cell>
          <cell r="C1784">
            <v>1</v>
          </cell>
          <cell r="D1784">
            <v>12500</v>
          </cell>
          <cell r="E1784" t="str">
            <v>H2 Energy Solutions Inc</v>
          </cell>
          <cell r="F1784" t="str">
            <v>New energy</v>
          </cell>
          <cell r="G1784" t="str">
            <v>Hydrogen</v>
          </cell>
          <cell r="H1784" t="str">
            <v>California</v>
          </cell>
          <cell r="I1784" t="str">
            <v>United States</v>
          </cell>
          <cell r="J1784" t="str">
            <v>USA</v>
          </cell>
          <cell r="K1784" t="str">
            <v>North America &amp; Carribean</v>
          </cell>
          <cell r="L1784" t="str">
            <v>AMER</v>
          </cell>
          <cell r="M1784">
            <v>38763.611111111109</v>
          </cell>
          <cell r="N1784" t="str">
            <v>Completed</v>
          </cell>
          <cell r="O1784" t="str">
            <v>PE - Buy-out / corp spinoff</v>
          </cell>
        </row>
        <row r="1785">
          <cell r="A1785" t="str">
            <v>VC</v>
          </cell>
          <cell r="B1785">
            <v>980</v>
          </cell>
          <cell r="C1785">
            <v>1</v>
          </cell>
          <cell r="D1785">
            <v>364</v>
          </cell>
          <cell r="E1785" t="str">
            <v>G3 Energy LLC</v>
          </cell>
          <cell r="F1785" t="str">
            <v>New energy</v>
          </cell>
          <cell r="G1785" t="str">
            <v>Wind</v>
          </cell>
          <cell r="H1785" t="str">
            <v>Texas</v>
          </cell>
          <cell r="I1785" t="str">
            <v>United States</v>
          </cell>
          <cell r="J1785" t="str">
            <v>USA</v>
          </cell>
          <cell r="K1785" t="str">
            <v>North America &amp; Carribean</v>
          </cell>
          <cell r="L1785" t="str">
            <v>AMER</v>
          </cell>
          <cell r="M1785">
            <v>38749.614583333336</v>
          </cell>
          <cell r="N1785" t="str">
            <v>Completed</v>
          </cell>
          <cell r="O1785" t="str">
            <v>PE - Buy-out / corp spinoff</v>
          </cell>
          <cell r="Q1785">
            <v>60</v>
          </cell>
        </row>
        <row r="1786">
          <cell r="A1786" t="str">
            <v>VC</v>
          </cell>
          <cell r="B1786">
            <v>981</v>
          </cell>
          <cell r="C1786">
            <v>0</v>
          </cell>
          <cell r="D1786">
            <v>12139</v>
          </cell>
          <cell r="E1786" t="str">
            <v>Renogen SA</v>
          </cell>
          <cell r="F1786" t="str">
            <v>New energy</v>
          </cell>
          <cell r="G1786" t="str">
            <v>Biomass &amp; Waste</v>
          </cell>
          <cell r="I1786" t="str">
            <v>Belgium</v>
          </cell>
          <cell r="J1786" t="str">
            <v>BEL</v>
          </cell>
          <cell r="K1786" t="str">
            <v>EU Europe</v>
          </cell>
          <cell r="L1786" t="str">
            <v>EMEA</v>
          </cell>
          <cell r="M1786">
            <v>38737.619444444441</v>
          </cell>
          <cell r="N1786" t="str">
            <v>Completed</v>
          </cell>
          <cell r="O1786" t="str">
            <v>PE - Asset/capacity investment</v>
          </cell>
          <cell r="P1786">
            <v>35</v>
          </cell>
        </row>
        <row r="1787">
          <cell r="A1787" t="str">
            <v>VC</v>
          </cell>
          <cell r="B1787">
            <v>982</v>
          </cell>
          <cell r="C1787">
            <v>1</v>
          </cell>
          <cell r="D1787">
            <v>7073</v>
          </cell>
          <cell r="E1787" t="str">
            <v>Noresco LLC</v>
          </cell>
          <cell r="F1787" t="str">
            <v>New energy</v>
          </cell>
          <cell r="G1787" t="str">
            <v>Efficiency: Demand Side</v>
          </cell>
          <cell r="H1787" t="str">
            <v>Massachusetts</v>
          </cell>
          <cell r="I1787" t="str">
            <v>United States</v>
          </cell>
          <cell r="J1787" t="str">
            <v>USA</v>
          </cell>
          <cell r="K1787" t="str">
            <v>North America &amp; Carribean</v>
          </cell>
          <cell r="L1787" t="str">
            <v>AMER</v>
          </cell>
          <cell r="M1787">
            <v>38716.628472222219</v>
          </cell>
          <cell r="N1787" t="str">
            <v>Completed</v>
          </cell>
          <cell r="O1787" t="str">
            <v>PE - Buy-out / corp spinoff</v>
          </cell>
          <cell r="P1787">
            <v>82</v>
          </cell>
        </row>
        <row r="1788">
          <cell r="A1788" t="str">
            <v>VC</v>
          </cell>
          <cell r="B1788">
            <v>983</v>
          </cell>
          <cell r="C1788">
            <v>1</v>
          </cell>
          <cell r="D1788">
            <v>2329</v>
          </cell>
          <cell r="E1788" t="str">
            <v>M+W Zander Facility Engineering GmbH</v>
          </cell>
          <cell r="F1788" t="str">
            <v>Non-core</v>
          </cell>
          <cell r="G1788" t="str">
            <v>Solar</v>
          </cell>
          <cell r="I1788" t="str">
            <v>Germany</v>
          </cell>
          <cell r="J1788" t="str">
            <v>DEU</v>
          </cell>
          <cell r="K1788" t="str">
            <v>EU Europe</v>
          </cell>
          <cell r="L1788" t="str">
            <v>EMEA</v>
          </cell>
          <cell r="M1788">
            <v>38705.634722222225</v>
          </cell>
          <cell r="N1788" t="str">
            <v>Completed</v>
          </cell>
          <cell r="O1788" t="str">
            <v>PE - Buy-out / corp spinoff</v>
          </cell>
          <cell r="P1788">
            <v>306</v>
          </cell>
          <cell r="Q1788">
            <v>0</v>
          </cell>
        </row>
        <row r="1789">
          <cell r="A1789" t="str">
            <v>VC</v>
          </cell>
          <cell r="B1789">
            <v>985</v>
          </cell>
          <cell r="C1789">
            <v>1</v>
          </cell>
          <cell r="D1789">
            <v>11549</v>
          </cell>
          <cell r="E1789" t="str">
            <v>BioEnergy Engineering LLC</v>
          </cell>
          <cell r="F1789" t="str">
            <v>New energy</v>
          </cell>
          <cell r="G1789" t="str">
            <v>Biofuels</v>
          </cell>
          <cell r="H1789" t="str">
            <v>Tennessee</v>
          </cell>
          <cell r="I1789" t="str">
            <v>United States</v>
          </cell>
          <cell r="J1789" t="str">
            <v>USA</v>
          </cell>
          <cell r="K1789" t="str">
            <v>North America &amp; Carribean</v>
          </cell>
          <cell r="L1789" t="str">
            <v>AMER</v>
          </cell>
          <cell r="M1789">
            <v>38692.654861111114</v>
          </cell>
          <cell r="N1789" t="str">
            <v>Completed</v>
          </cell>
          <cell r="O1789" t="str">
            <v>PE - Asset/capacity investment</v>
          </cell>
        </row>
        <row r="1790">
          <cell r="A1790" t="str">
            <v>VC</v>
          </cell>
          <cell r="B1790">
            <v>987</v>
          </cell>
          <cell r="C1790">
            <v>1</v>
          </cell>
          <cell r="D1790">
            <v>10167</v>
          </cell>
          <cell r="E1790" t="str">
            <v>Sechilienne-Sidec</v>
          </cell>
          <cell r="F1790" t="str">
            <v>New energy</v>
          </cell>
          <cell r="G1790" t="str">
            <v>Wind</v>
          </cell>
          <cell r="I1790" t="str">
            <v>France</v>
          </cell>
          <cell r="J1790" t="str">
            <v>FRA</v>
          </cell>
          <cell r="K1790" t="str">
            <v>EU Europe</v>
          </cell>
          <cell r="L1790" t="str">
            <v>EMEA</v>
          </cell>
          <cell r="M1790">
            <v>38621.677083333336</v>
          </cell>
          <cell r="N1790" t="str">
            <v>Completed</v>
          </cell>
          <cell r="O1790" t="str">
            <v>PE - Buy-out / corp spinoff</v>
          </cell>
          <cell r="P1790">
            <v>125.2</v>
          </cell>
        </row>
        <row r="1791">
          <cell r="A1791" t="str">
            <v>VC</v>
          </cell>
          <cell r="B1791">
            <v>988</v>
          </cell>
          <cell r="C1791">
            <v>1</v>
          </cell>
          <cell r="D1791">
            <v>1488</v>
          </cell>
          <cell r="E1791" t="str">
            <v>Pacific Hydro Ltd</v>
          </cell>
          <cell r="F1791" t="str">
            <v>New energy</v>
          </cell>
          <cell r="G1791" t="str">
            <v>Wind</v>
          </cell>
          <cell r="I1791" t="str">
            <v>Australia</v>
          </cell>
          <cell r="J1791" t="str">
            <v>AUS</v>
          </cell>
          <cell r="K1791" t="str">
            <v>Oceania</v>
          </cell>
          <cell r="L1791" t="str">
            <v>ASOC</v>
          </cell>
          <cell r="M1791">
            <v>38541.68472222222</v>
          </cell>
          <cell r="N1791" t="str">
            <v>Completed</v>
          </cell>
          <cell r="O1791" t="str">
            <v>PE - Buy-out / corp spinoff</v>
          </cell>
          <cell r="P1791">
            <v>715</v>
          </cell>
        </row>
        <row r="1792">
          <cell r="A1792" t="str">
            <v>VC</v>
          </cell>
          <cell r="B1792">
            <v>989</v>
          </cell>
          <cell r="C1792">
            <v>1</v>
          </cell>
          <cell r="D1792">
            <v>4463</v>
          </cell>
          <cell r="E1792" t="str">
            <v>Corporacion Eolica Cesa SA (CESA)</v>
          </cell>
          <cell r="F1792" t="str">
            <v>New energy</v>
          </cell>
          <cell r="G1792" t="str">
            <v>Wind</v>
          </cell>
          <cell r="I1792" t="str">
            <v>Spain</v>
          </cell>
          <cell r="J1792" t="str">
            <v>ESP</v>
          </cell>
          <cell r="K1792" t="str">
            <v>EU Europe</v>
          </cell>
          <cell r="L1792" t="str">
            <v>EMEA</v>
          </cell>
          <cell r="M1792">
            <v>38502.688194444447</v>
          </cell>
          <cell r="N1792" t="str">
            <v>Completed</v>
          </cell>
          <cell r="O1792" t="str">
            <v>PE - Buy-out / corp spinoff</v>
          </cell>
        </row>
        <row r="1793">
          <cell r="A1793" t="str">
            <v>VC</v>
          </cell>
          <cell r="B1793">
            <v>990</v>
          </cell>
          <cell r="C1793">
            <v>1</v>
          </cell>
          <cell r="D1793">
            <v>3545</v>
          </cell>
          <cell r="E1793" t="str">
            <v>Enerfin Enervento</v>
          </cell>
          <cell r="F1793" t="str">
            <v>New energy</v>
          </cell>
          <cell r="G1793" t="str">
            <v>Wind</v>
          </cell>
          <cell r="I1793" t="str">
            <v>Spain</v>
          </cell>
          <cell r="J1793" t="str">
            <v>ESP</v>
          </cell>
          <cell r="K1793" t="str">
            <v>EU Europe</v>
          </cell>
          <cell r="L1793" t="str">
            <v>EMEA</v>
          </cell>
          <cell r="M1793">
            <v>38492.691666666666</v>
          </cell>
          <cell r="N1793" t="str">
            <v>Completed</v>
          </cell>
          <cell r="O1793" t="str">
            <v>PE - Buy-out / corp spinoff</v>
          </cell>
          <cell r="P1793">
            <v>75.3</v>
          </cell>
        </row>
        <row r="1794">
          <cell r="A1794" t="str">
            <v>VC</v>
          </cell>
          <cell r="B1794">
            <v>991</v>
          </cell>
          <cell r="C1794">
            <v>1</v>
          </cell>
          <cell r="D1794">
            <v>487</v>
          </cell>
          <cell r="E1794" t="str">
            <v>Ceramic Fuel Cells Ltd (CFCL)</v>
          </cell>
          <cell r="F1794" t="str">
            <v>New energy</v>
          </cell>
          <cell r="G1794" t="str">
            <v>Fuel Cells</v>
          </cell>
          <cell r="I1794" t="str">
            <v>Australia</v>
          </cell>
          <cell r="J1794" t="str">
            <v>AUS</v>
          </cell>
          <cell r="K1794" t="str">
            <v>Oceania</v>
          </cell>
          <cell r="L1794" t="str">
            <v>ASOC</v>
          </cell>
          <cell r="M1794">
            <v>38476.695138888892</v>
          </cell>
          <cell r="N1794" t="str">
            <v>Completed</v>
          </cell>
          <cell r="O1794" t="str">
            <v>VC - Secondary</v>
          </cell>
        </row>
        <row r="1795">
          <cell r="A1795" t="str">
            <v>VC</v>
          </cell>
          <cell r="B1795">
            <v>992</v>
          </cell>
          <cell r="C1795">
            <v>1</v>
          </cell>
          <cell r="D1795">
            <v>6749</v>
          </cell>
          <cell r="E1795" t="str">
            <v>Navitas Technologies Ltd (formerly SRE Controls)</v>
          </cell>
          <cell r="F1795" t="str">
            <v>New energy</v>
          </cell>
          <cell r="G1795" t="str">
            <v>Efficiency: Demand Side</v>
          </cell>
          <cell r="H1795" t="str">
            <v>Ontario</v>
          </cell>
          <cell r="I1795" t="str">
            <v>Canada</v>
          </cell>
          <cell r="J1795" t="str">
            <v>CAN</v>
          </cell>
          <cell r="K1795" t="str">
            <v>North America &amp; Carribean</v>
          </cell>
          <cell r="L1795" t="str">
            <v>AMER</v>
          </cell>
          <cell r="M1795">
            <v>38821.697916666664</v>
          </cell>
          <cell r="N1795" t="str">
            <v>Completed</v>
          </cell>
          <cell r="O1795" t="str">
            <v>VC - Series A / First round</v>
          </cell>
          <cell r="P1795">
            <v>0.8</v>
          </cell>
        </row>
        <row r="1796">
          <cell r="A1796" t="str">
            <v>VC</v>
          </cell>
          <cell r="B1796">
            <v>993</v>
          </cell>
          <cell r="C1796">
            <v>1</v>
          </cell>
          <cell r="D1796">
            <v>1788</v>
          </cell>
          <cell r="E1796" t="str">
            <v>Genscape Inc</v>
          </cell>
          <cell r="F1796" t="str">
            <v>New energy</v>
          </cell>
          <cell r="G1796" t="str">
            <v>Smart Distribution</v>
          </cell>
          <cell r="H1796" t="str">
            <v>Kentucky</v>
          </cell>
          <cell r="I1796" t="str">
            <v>United States</v>
          </cell>
          <cell r="J1796" t="str">
            <v>USA</v>
          </cell>
          <cell r="K1796" t="str">
            <v>North America &amp; Carribean</v>
          </cell>
          <cell r="L1796" t="str">
            <v>AMER</v>
          </cell>
          <cell r="M1796">
            <v>37837.70416666667</v>
          </cell>
          <cell r="N1796" t="str">
            <v>Completed</v>
          </cell>
          <cell r="O1796" t="str">
            <v>VC - Secondary</v>
          </cell>
        </row>
        <row r="1797">
          <cell r="A1797" t="str">
            <v>VC</v>
          </cell>
          <cell r="B1797">
            <v>994</v>
          </cell>
          <cell r="C1797">
            <v>1</v>
          </cell>
          <cell r="D1797">
            <v>13096</v>
          </cell>
          <cell r="E1797" t="str">
            <v>Landis + Gyr</v>
          </cell>
          <cell r="F1797" t="str">
            <v>New energy</v>
          </cell>
          <cell r="G1797" t="str">
            <v>Efficiency: Demand Side</v>
          </cell>
          <cell r="I1797" t="str">
            <v>Switzerland</v>
          </cell>
          <cell r="J1797" t="str">
            <v>CHE</v>
          </cell>
          <cell r="K1797" t="str">
            <v>Non-EU Europe</v>
          </cell>
          <cell r="L1797" t="str">
            <v>EMEA</v>
          </cell>
          <cell r="M1797">
            <v>37448.707638888889</v>
          </cell>
          <cell r="N1797" t="str">
            <v>Completed</v>
          </cell>
          <cell r="O1797" t="str">
            <v>PE - Buy-out / corp spinoff</v>
          </cell>
        </row>
        <row r="1798">
          <cell r="A1798" t="str">
            <v>VC</v>
          </cell>
          <cell r="B1798">
            <v>995</v>
          </cell>
          <cell r="C1798">
            <v>1</v>
          </cell>
          <cell r="D1798">
            <v>11773</v>
          </cell>
          <cell r="E1798" t="str">
            <v>Wastelink Group</v>
          </cell>
          <cell r="F1798" t="str">
            <v>Non-core</v>
          </cell>
          <cell r="G1798" t="str">
            <v>Biomass &amp; Waste</v>
          </cell>
          <cell r="I1798" t="str">
            <v>United Kingdom</v>
          </cell>
          <cell r="J1798" t="str">
            <v>GBR</v>
          </cell>
          <cell r="K1798" t="str">
            <v>EU Europe</v>
          </cell>
          <cell r="L1798" t="str">
            <v>EMEA</v>
          </cell>
          <cell r="M1798">
            <v>36747.710416666669</v>
          </cell>
          <cell r="N1798" t="str">
            <v>Completed</v>
          </cell>
          <cell r="O1798" t="str">
            <v>PE - Buy-out / corp spinoff</v>
          </cell>
        </row>
        <row r="1799">
          <cell r="A1799" t="str">
            <v>VC</v>
          </cell>
          <cell r="B1799">
            <v>996</v>
          </cell>
          <cell r="C1799">
            <v>1</v>
          </cell>
          <cell r="D1799">
            <v>14169</v>
          </cell>
          <cell r="E1799" t="str">
            <v>Blue Chip Energy GmbH</v>
          </cell>
          <cell r="F1799" t="str">
            <v>New energy</v>
          </cell>
          <cell r="G1799" t="str">
            <v>Solar</v>
          </cell>
          <cell r="I1799" t="str">
            <v>Austria</v>
          </cell>
          <cell r="J1799" t="str">
            <v>AUT</v>
          </cell>
          <cell r="K1799" t="str">
            <v>EU Europe</v>
          </cell>
          <cell r="L1799" t="str">
            <v>EMEA</v>
          </cell>
          <cell r="M1799">
            <v>38861.465277777781</v>
          </cell>
          <cell r="N1799" t="str">
            <v>Completed</v>
          </cell>
          <cell r="O1799" t="str">
            <v>PE - Asset/capacity investment</v>
          </cell>
        </row>
        <row r="1800">
          <cell r="A1800" t="str">
            <v>VC</v>
          </cell>
          <cell r="B1800">
            <v>997</v>
          </cell>
          <cell r="C1800">
            <v>1</v>
          </cell>
          <cell r="D1800">
            <v>14242</v>
          </cell>
          <cell r="E1800" t="str">
            <v>Optimal Technologies International Inc</v>
          </cell>
          <cell r="F1800" t="str">
            <v>New energy</v>
          </cell>
          <cell r="G1800" t="str">
            <v>Efficiency: Demand Side</v>
          </cell>
          <cell r="H1800" t="str">
            <v>California</v>
          </cell>
          <cell r="I1800" t="str">
            <v>United States</v>
          </cell>
          <cell r="J1800" t="str">
            <v>USA</v>
          </cell>
          <cell r="K1800" t="str">
            <v>North America &amp; Carribean</v>
          </cell>
          <cell r="L1800" t="str">
            <v>AMER</v>
          </cell>
          <cell r="M1800">
            <v>37833.629861111112</v>
          </cell>
          <cell r="N1800" t="str">
            <v>Completed</v>
          </cell>
          <cell r="O1800" t="str">
            <v>VC - Series A / First round</v>
          </cell>
          <cell r="P1800">
            <v>3.5</v>
          </cell>
        </row>
        <row r="1801">
          <cell r="A1801" t="str">
            <v>VC</v>
          </cell>
          <cell r="B1801">
            <v>999</v>
          </cell>
          <cell r="C1801">
            <v>3</v>
          </cell>
          <cell r="D1801">
            <v>1103</v>
          </cell>
          <cell r="E1801" t="str">
            <v>Wavegen Ltd</v>
          </cell>
          <cell r="F1801" t="str">
            <v>New energy</v>
          </cell>
          <cell r="G1801" t="str">
            <v>Marine</v>
          </cell>
          <cell r="H1801" t="str">
            <v>Scotland</v>
          </cell>
          <cell r="I1801" t="str">
            <v>United Kingdom</v>
          </cell>
          <cell r="J1801" t="str">
            <v>GBR</v>
          </cell>
          <cell r="K1801" t="str">
            <v>EU Europe</v>
          </cell>
          <cell r="L1801" t="str">
            <v>EMEA</v>
          </cell>
          <cell r="M1801">
            <v>36915.423611111109</v>
          </cell>
          <cell r="N1801" t="str">
            <v>Completed</v>
          </cell>
          <cell r="O1801" t="str">
            <v>VC - Series B / Second round</v>
          </cell>
          <cell r="P1801">
            <v>9.4</v>
          </cell>
        </row>
        <row r="1802">
          <cell r="A1802" t="str">
            <v>VC</v>
          </cell>
          <cell r="B1802">
            <v>1000</v>
          </cell>
          <cell r="C1802">
            <v>1</v>
          </cell>
          <cell r="D1802">
            <v>14236</v>
          </cell>
          <cell r="E1802" t="str">
            <v>Odersun AG</v>
          </cell>
          <cell r="F1802" t="str">
            <v>New energy</v>
          </cell>
          <cell r="G1802" t="str">
            <v>Solar</v>
          </cell>
          <cell r="I1802" t="str">
            <v>Germany</v>
          </cell>
          <cell r="J1802" t="str">
            <v>DEU</v>
          </cell>
          <cell r="K1802" t="str">
            <v>EU Europe</v>
          </cell>
          <cell r="L1802" t="str">
            <v>EMEA</v>
          </cell>
          <cell r="M1802">
            <v>38807.646527777775</v>
          </cell>
          <cell r="N1802" t="str">
            <v>Completed</v>
          </cell>
          <cell r="O1802" t="str">
            <v>PE - Asset/capacity investment</v>
          </cell>
          <cell r="P1802">
            <v>0</v>
          </cell>
          <cell r="Q1802">
            <v>20</v>
          </cell>
        </row>
        <row r="1803">
          <cell r="A1803" t="str">
            <v>VC</v>
          </cell>
          <cell r="B1803">
            <v>1001</v>
          </cell>
          <cell r="C1803">
            <v>2</v>
          </cell>
          <cell r="D1803">
            <v>14266</v>
          </cell>
          <cell r="E1803" t="str">
            <v>n-Tec AS</v>
          </cell>
          <cell r="F1803" t="str">
            <v>New energy</v>
          </cell>
          <cell r="G1803" t="str">
            <v>Fuel Cells</v>
          </cell>
          <cell r="I1803" t="str">
            <v>Norway</v>
          </cell>
          <cell r="J1803" t="str">
            <v>NOR</v>
          </cell>
          <cell r="K1803" t="str">
            <v>Non-EU Europe</v>
          </cell>
          <cell r="L1803" t="str">
            <v>EMEA</v>
          </cell>
          <cell r="M1803">
            <v>37256.71875</v>
          </cell>
          <cell r="N1803" t="str">
            <v>Completed</v>
          </cell>
          <cell r="O1803" t="str">
            <v>VC - Seed / angel</v>
          </cell>
        </row>
        <row r="1804">
          <cell r="A1804" t="str">
            <v>VC</v>
          </cell>
          <cell r="B1804">
            <v>1002</v>
          </cell>
          <cell r="C1804">
            <v>8</v>
          </cell>
          <cell r="D1804">
            <v>14275</v>
          </cell>
          <cell r="E1804" t="str">
            <v>Tesla Motors Inc</v>
          </cell>
          <cell r="F1804" t="str">
            <v>New energy</v>
          </cell>
          <cell r="G1804" t="str">
            <v>Efficiency: Demand Side</v>
          </cell>
          <cell r="H1804" t="str">
            <v>California</v>
          </cell>
          <cell r="I1804" t="str">
            <v>United States</v>
          </cell>
          <cell r="J1804" t="str">
            <v>USA</v>
          </cell>
          <cell r="K1804" t="str">
            <v>North America &amp; Carribean</v>
          </cell>
          <cell r="L1804" t="str">
            <v>AMER</v>
          </cell>
          <cell r="M1804">
            <v>38868.447916666664</v>
          </cell>
          <cell r="N1804" t="str">
            <v>Completed</v>
          </cell>
          <cell r="O1804" t="str">
            <v>VC - Series C / Third round</v>
          </cell>
          <cell r="P1804">
            <v>40</v>
          </cell>
        </row>
        <row r="1805">
          <cell r="A1805" t="str">
            <v>VC</v>
          </cell>
          <cell r="B1805">
            <v>1003</v>
          </cell>
          <cell r="C1805">
            <v>2</v>
          </cell>
          <cell r="D1805">
            <v>14282</v>
          </cell>
          <cell r="E1805" t="str">
            <v>Greenvironment Oy</v>
          </cell>
          <cell r="F1805" t="str">
            <v>New energy</v>
          </cell>
          <cell r="G1805" t="str">
            <v>Biomass &amp; Waste</v>
          </cell>
          <cell r="I1805" t="str">
            <v>Finland</v>
          </cell>
          <cell r="J1805" t="str">
            <v>FIN</v>
          </cell>
          <cell r="K1805" t="str">
            <v>EU Europe</v>
          </cell>
          <cell r="L1805" t="str">
            <v>EMEA</v>
          </cell>
          <cell r="M1805">
            <v>38065.521527777775</v>
          </cell>
          <cell r="N1805" t="str">
            <v>Completed</v>
          </cell>
          <cell r="O1805" t="str">
            <v>VC - Series B / Second round</v>
          </cell>
        </row>
        <row r="1806">
          <cell r="A1806" t="str">
            <v>VC</v>
          </cell>
          <cell r="B1806">
            <v>1004</v>
          </cell>
          <cell r="C1806">
            <v>1</v>
          </cell>
          <cell r="D1806">
            <v>14282</v>
          </cell>
          <cell r="E1806" t="str">
            <v>Greenvironment Oy</v>
          </cell>
          <cell r="F1806" t="str">
            <v>New energy</v>
          </cell>
          <cell r="G1806" t="str">
            <v>Biomass &amp; Waste</v>
          </cell>
          <cell r="I1806" t="str">
            <v>Finland</v>
          </cell>
          <cell r="J1806" t="str">
            <v>FIN</v>
          </cell>
          <cell r="K1806" t="str">
            <v>EU Europe</v>
          </cell>
          <cell r="L1806" t="str">
            <v>EMEA</v>
          </cell>
          <cell r="M1806">
            <v>37753.527083333334</v>
          </cell>
          <cell r="N1806" t="str">
            <v>Completed</v>
          </cell>
          <cell r="O1806" t="str">
            <v>VC - Series A / First round</v>
          </cell>
        </row>
        <row r="1807">
          <cell r="A1807" t="str">
            <v>VC</v>
          </cell>
          <cell r="B1807">
            <v>1005</v>
          </cell>
          <cell r="C1807">
            <v>3</v>
          </cell>
          <cell r="D1807">
            <v>14294</v>
          </cell>
          <cell r="E1807" t="str">
            <v>Aidon Oy</v>
          </cell>
          <cell r="F1807" t="str">
            <v>New energy</v>
          </cell>
          <cell r="G1807" t="str">
            <v>Smart Distribution</v>
          </cell>
          <cell r="I1807" t="str">
            <v>Finland</v>
          </cell>
          <cell r="J1807" t="str">
            <v>FIN</v>
          </cell>
          <cell r="K1807" t="str">
            <v>EU Europe</v>
          </cell>
          <cell r="L1807" t="str">
            <v>EMEA</v>
          </cell>
          <cell r="M1807">
            <v>38329.623611111114</v>
          </cell>
          <cell r="N1807" t="str">
            <v>Completed</v>
          </cell>
          <cell r="O1807" t="str">
            <v>VC - Seed / angel</v>
          </cell>
        </row>
        <row r="1808">
          <cell r="A1808" t="str">
            <v>VC</v>
          </cell>
          <cell r="B1808">
            <v>1006</v>
          </cell>
          <cell r="C1808">
            <v>2</v>
          </cell>
          <cell r="D1808">
            <v>14296</v>
          </cell>
          <cell r="E1808" t="str">
            <v>Primet Oy</v>
          </cell>
          <cell r="F1808" t="str">
            <v>New energy</v>
          </cell>
          <cell r="G1808" t="str">
            <v>Biomass &amp; Waste</v>
          </cell>
          <cell r="I1808" t="str">
            <v>Finland</v>
          </cell>
          <cell r="J1808" t="str">
            <v>FIN</v>
          </cell>
          <cell r="K1808" t="str">
            <v>EU Europe</v>
          </cell>
          <cell r="L1808" t="str">
            <v>EMEA</v>
          </cell>
          <cell r="M1808">
            <v>38716.643055555556</v>
          </cell>
          <cell r="N1808" t="str">
            <v>Completed</v>
          </cell>
          <cell r="O1808" t="str">
            <v>VC - Series A / First round</v>
          </cell>
        </row>
        <row r="1809">
          <cell r="A1809" t="str">
            <v>VC</v>
          </cell>
          <cell r="B1809">
            <v>1007</v>
          </cell>
          <cell r="C1809">
            <v>1</v>
          </cell>
          <cell r="D1809">
            <v>14298</v>
          </cell>
          <cell r="E1809" t="str">
            <v>Absolute Energy Inc</v>
          </cell>
          <cell r="F1809" t="str">
            <v>New energy</v>
          </cell>
          <cell r="G1809" t="str">
            <v>Biomass &amp; Waste</v>
          </cell>
          <cell r="I1809" t="str">
            <v>Finland</v>
          </cell>
          <cell r="J1809" t="str">
            <v>FIN</v>
          </cell>
          <cell r="K1809" t="str">
            <v>EU Europe</v>
          </cell>
          <cell r="L1809" t="str">
            <v>EMEA</v>
          </cell>
          <cell r="M1809">
            <v>37986.65625</v>
          </cell>
          <cell r="N1809" t="str">
            <v>Completed</v>
          </cell>
          <cell r="O1809" t="str">
            <v>VC - Seed / angel</v>
          </cell>
        </row>
        <row r="1810">
          <cell r="A1810" t="str">
            <v>VC</v>
          </cell>
          <cell r="B1810">
            <v>1008</v>
          </cell>
          <cell r="C1810">
            <v>1</v>
          </cell>
          <cell r="D1810">
            <v>14275</v>
          </cell>
          <cell r="E1810" t="str">
            <v>Tesla Motors Inc</v>
          </cell>
          <cell r="F1810" t="str">
            <v>New energy</v>
          </cell>
          <cell r="G1810" t="str">
            <v>Efficiency: Demand Side</v>
          </cell>
          <cell r="H1810" t="str">
            <v>California</v>
          </cell>
          <cell r="I1810" t="str">
            <v>United States</v>
          </cell>
          <cell r="J1810" t="str">
            <v>USA</v>
          </cell>
          <cell r="K1810" t="str">
            <v>North America &amp; Carribean</v>
          </cell>
          <cell r="L1810" t="str">
            <v>AMER</v>
          </cell>
          <cell r="M1810">
            <v>38107.693749999999</v>
          </cell>
          <cell r="N1810" t="str">
            <v>Completed</v>
          </cell>
          <cell r="O1810" t="str">
            <v>VC - Series A / First round</v>
          </cell>
        </row>
        <row r="1811">
          <cell r="A1811" t="str">
            <v>VC</v>
          </cell>
          <cell r="B1811">
            <v>1009</v>
          </cell>
          <cell r="C1811">
            <v>1</v>
          </cell>
          <cell r="D1811">
            <v>14275</v>
          </cell>
          <cell r="E1811" t="str">
            <v>Tesla Motors Inc</v>
          </cell>
          <cell r="F1811" t="str">
            <v>New energy</v>
          </cell>
          <cell r="G1811" t="str">
            <v>Efficiency: Demand Side</v>
          </cell>
          <cell r="H1811" t="str">
            <v>California</v>
          </cell>
          <cell r="I1811" t="str">
            <v>United States</v>
          </cell>
          <cell r="J1811" t="str">
            <v>USA</v>
          </cell>
          <cell r="K1811" t="str">
            <v>North America &amp; Carribean</v>
          </cell>
          <cell r="L1811" t="str">
            <v>AMER</v>
          </cell>
          <cell r="M1811">
            <v>38533.699999999997</v>
          </cell>
          <cell r="N1811" t="str">
            <v>Completed</v>
          </cell>
          <cell r="O1811" t="str">
            <v>VC - Series B / Second round</v>
          </cell>
        </row>
        <row r="1812">
          <cell r="A1812" t="str">
            <v>VC</v>
          </cell>
          <cell r="B1812">
            <v>1010</v>
          </cell>
          <cell r="C1812">
            <v>1</v>
          </cell>
          <cell r="D1812">
            <v>14287</v>
          </cell>
          <cell r="E1812" t="str">
            <v>Verteco Ltd</v>
          </cell>
          <cell r="F1812" t="str">
            <v>New energy</v>
          </cell>
          <cell r="G1812" t="str">
            <v>Smart Distribution</v>
          </cell>
          <cell r="I1812" t="str">
            <v>Finland</v>
          </cell>
          <cell r="J1812" t="str">
            <v>FIN</v>
          </cell>
          <cell r="K1812" t="str">
            <v>EU Europe</v>
          </cell>
          <cell r="L1812" t="str">
            <v>EMEA</v>
          </cell>
          <cell r="M1812">
            <v>37986.438888888886</v>
          </cell>
          <cell r="N1812" t="str">
            <v>Completed</v>
          </cell>
          <cell r="O1812" t="str">
            <v>VC - Series A / First round</v>
          </cell>
        </row>
        <row r="1813">
          <cell r="A1813" t="str">
            <v>VC</v>
          </cell>
          <cell r="B1813">
            <v>1011</v>
          </cell>
          <cell r="C1813">
            <v>2</v>
          </cell>
          <cell r="D1813">
            <v>1637</v>
          </cell>
          <cell r="E1813" t="str">
            <v>Solaicx</v>
          </cell>
          <cell r="F1813" t="str">
            <v>New energy</v>
          </cell>
          <cell r="G1813" t="str">
            <v>Solar</v>
          </cell>
          <cell r="H1813" t="str">
            <v>California</v>
          </cell>
          <cell r="I1813" t="str">
            <v>United States</v>
          </cell>
          <cell r="J1813" t="str">
            <v>USA</v>
          </cell>
          <cell r="K1813" t="str">
            <v>North America &amp; Carribean</v>
          </cell>
          <cell r="L1813" t="str">
            <v>AMER</v>
          </cell>
          <cell r="M1813">
            <v>38737.714583333334</v>
          </cell>
          <cell r="N1813" t="str">
            <v>Completed</v>
          </cell>
          <cell r="O1813" t="str">
            <v>VC - Series B / Second round</v>
          </cell>
          <cell r="P1813">
            <v>5</v>
          </cell>
        </row>
        <row r="1814">
          <cell r="A1814" t="str">
            <v>VC</v>
          </cell>
          <cell r="B1814">
            <v>1012</v>
          </cell>
          <cell r="C1814">
            <v>0</v>
          </cell>
          <cell r="D1814">
            <v>1637</v>
          </cell>
          <cell r="E1814" t="str">
            <v>Solaicx</v>
          </cell>
          <cell r="F1814" t="str">
            <v>New energy</v>
          </cell>
          <cell r="G1814" t="str">
            <v>Solar</v>
          </cell>
          <cell r="H1814" t="str">
            <v>California</v>
          </cell>
          <cell r="I1814" t="str">
            <v>United States</v>
          </cell>
          <cell r="J1814" t="str">
            <v>USA</v>
          </cell>
          <cell r="K1814" t="str">
            <v>North America &amp; Carribean</v>
          </cell>
          <cell r="L1814" t="str">
            <v>AMER</v>
          </cell>
          <cell r="M1814">
            <v>38224.726388888892</v>
          </cell>
          <cell r="N1814" t="str">
            <v>Completed</v>
          </cell>
          <cell r="O1814" t="str">
            <v>VC - Series A / First round</v>
          </cell>
          <cell r="P1814">
            <v>6.6</v>
          </cell>
        </row>
        <row r="1815">
          <cell r="A1815" t="str">
            <v>VC</v>
          </cell>
          <cell r="B1815">
            <v>1013</v>
          </cell>
          <cell r="C1815">
            <v>3</v>
          </cell>
          <cell r="D1815">
            <v>14340</v>
          </cell>
          <cell r="E1815" t="str">
            <v>Bac2 Conductive Composites (formerly Bac2 Electrode Materials Ltd)</v>
          </cell>
          <cell r="F1815" t="str">
            <v>New energy</v>
          </cell>
          <cell r="G1815" t="str">
            <v>Fuel Cells</v>
          </cell>
          <cell r="I1815" t="str">
            <v>United Kingdom</v>
          </cell>
          <cell r="J1815" t="str">
            <v>GBR</v>
          </cell>
          <cell r="K1815" t="str">
            <v>EU Europe</v>
          </cell>
          <cell r="L1815" t="str">
            <v>EMEA</v>
          </cell>
          <cell r="M1815">
            <v>38869.442361111112</v>
          </cell>
          <cell r="N1815" t="str">
            <v>Completed</v>
          </cell>
          <cell r="O1815" t="str">
            <v>VC - Seed / angel</v>
          </cell>
          <cell r="P1815">
            <v>0.93</v>
          </cell>
        </row>
        <row r="1816">
          <cell r="A1816" t="str">
            <v>VC</v>
          </cell>
          <cell r="B1816">
            <v>1014</v>
          </cell>
          <cell r="C1816">
            <v>7</v>
          </cell>
          <cell r="D1816">
            <v>7656</v>
          </cell>
          <cell r="E1816" t="str">
            <v>FyreStorm Inc</v>
          </cell>
          <cell r="F1816" t="str">
            <v>New energy</v>
          </cell>
          <cell r="G1816" t="str">
            <v>Efficiency: Demand Side</v>
          </cell>
          <cell r="H1816" t="str">
            <v>California</v>
          </cell>
          <cell r="I1816" t="str">
            <v>United States</v>
          </cell>
          <cell r="J1816" t="str">
            <v>USA</v>
          </cell>
          <cell r="K1816" t="str">
            <v>North America &amp; Carribean</v>
          </cell>
          <cell r="L1816" t="str">
            <v>AMER</v>
          </cell>
          <cell r="M1816">
            <v>38874.456944444442</v>
          </cell>
          <cell r="N1816" t="str">
            <v>Completed</v>
          </cell>
          <cell r="O1816" t="str">
            <v>VC - Series C / Third round</v>
          </cell>
          <cell r="P1816">
            <v>25</v>
          </cell>
        </row>
        <row r="1817">
          <cell r="A1817" t="str">
            <v>VC</v>
          </cell>
          <cell r="B1817">
            <v>1015</v>
          </cell>
          <cell r="C1817">
            <v>3</v>
          </cell>
          <cell r="D1817">
            <v>14405</v>
          </cell>
          <cell r="E1817" t="str">
            <v>Intec Power Holdings Ltd</v>
          </cell>
          <cell r="F1817" t="str">
            <v>New energy</v>
          </cell>
          <cell r="G1817" t="str">
            <v>Wind</v>
          </cell>
          <cell r="I1817" t="str">
            <v>United Kingdom</v>
          </cell>
          <cell r="J1817" t="str">
            <v>GBR</v>
          </cell>
          <cell r="K1817" t="str">
            <v>EU Europe</v>
          </cell>
          <cell r="L1817" t="str">
            <v>EMEA</v>
          </cell>
          <cell r="M1817">
            <v>38748.519444444442</v>
          </cell>
          <cell r="N1817" t="str">
            <v>Completed</v>
          </cell>
          <cell r="O1817" t="str">
            <v>VC - Seed / angel</v>
          </cell>
          <cell r="P1817">
            <v>2.2000000000000002</v>
          </cell>
        </row>
        <row r="1818">
          <cell r="A1818" t="str">
            <v>VC</v>
          </cell>
          <cell r="B1818">
            <v>1016</v>
          </cell>
          <cell r="C1818">
            <v>2</v>
          </cell>
          <cell r="D1818">
            <v>13627</v>
          </cell>
          <cell r="E1818" t="str">
            <v>GreatPoint Energy</v>
          </cell>
          <cell r="F1818" t="str">
            <v>New energy</v>
          </cell>
          <cell r="G1818" t="str">
            <v>Efficiency: Supply Side</v>
          </cell>
          <cell r="H1818" t="str">
            <v>Massachusetts</v>
          </cell>
          <cell r="I1818" t="str">
            <v>United States</v>
          </cell>
          <cell r="J1818" t="str">
            <v>USA</v>
          </cell>
          <cell r="K1818" t="str">
            <v>North America &amp; Carribean</v>
          </cell>
          <cell r="L1818" t="str">
            <v>AMER</v>
          </cell>
          <cell r="M1818">
            <v>38511.434027777781</v>
          </cell>
          <cell r="N1818" t="str">
            <v>Completed</v>
          </cell>
          <cell r="O1818" t="str">
            <v>VC - Series A / First round</v>
          </cell>
          <cell r="P1818">
            <v>6.5</v>
          </cell>
        </row>
        <row r="1819">
          <cell r="A1819" t="str">
            <v>VC</v>
          </cell>
          <cell r="B1819">
            <v>1017</v>
          </cell>
          <cell r="C1819">
            <v>1</v>
          </cell>
          <cell r="D1819">
            <v>13627</v>
          </cell>
          <cell r="E1819" t="str">
            <v>GreatPoint Energy</v>
          </cell>
          <cell r="F1819" t="str">
            <v>New energy</v>
          </cell>
          <cell r="G1819" t="str">
            <v>Efficiency: Supply Side</v>
          </cell>
          <cell r="H1819" t="str">
            <v>Massachusetts</v>
          </cell>
          <cell r="I1819" t="str">
            <v>United States</v>
          </cell>
          <cell r="J1819" t="str">
            <v>USA</v>
          </cell>
          <cell r="K1819" t="str">
            <v>North America &amp; Carribean</v>
          </cell>
          <cell r="L1819" t="str">
            <v>AMER</v>
          </cell>
          <cell r="M1819">
            <v>38146.460416666669</v>
          </cell>
          <cell r="N1819" t="str">
            <v>Completed</v>
          </cell>
          <cell r="O1819" t="str">
            <v>VC - Tech or early spin-off</v>
          </cell>
        </row>
        <row r="1820">
          <cell r="A1820" t="str">
            <v>VC</v>
          </cell>
          <cell r="B1820">
            <v>1018</v>
          </cell>
          <cell r="C1820">
            <v>1</v>
          </cell>
          <cell r="D1820">
            <v>13627</v>
          </cell>
          <cell r="E1820" t="str">
            <v>GreatPoint Energy</v>
          </cell>
          <cell r="F1820" t="str">
            <v>New energy</v>
          </cell>
          <cell r="G1820" t="str">
            <v>Efficiency: Supply Side</v>
          </cell>
          <cell r="H1820" t="str">
            <v>Massachusetts</v>
          </cell>
          <cell r="I1820" t="str">
            <v>United States</v>
          </cell>
          <cell r="J1820" t="str">
            <v>USA</v>
          </cell>
          <cell r="K1820" t="str">
            <v>North America &amp; Carribean</v>
          </cell>
          <cell r="L1820" t="str">
            <v>AMER</v>
          </cell>
          <cell r="M1820">
            <v>38875.463888888888</v>
          </cell>
          <cell r="N1820" t="str">
            <v>Completed</v>
          </cell>
          <cell r="O1820" t="str">
            <v>VC - Series B / Second round</v>
          </cell>
          <cell r="P1820">
            <v>15</v>
          </cell>
        </row>
        <row r="1821">
          <cell r="A1821" t="str">
            <v>VC</v>
          </cell>
          <cell r="B1821">
            <v>1019</v>
          </cell>
          <cell r="C1821">
            <v>0</v>
          </cell>
          <cell r="D1821">
            <v>14418</v>
          </cell>
          <cell r="E1821" t="str">
            <v>Vector CoGen, Inc.</v>
          </cell>
          <cell r="F1821" t="str">
            <v>New energy</v>
          </cell>
          <cell r="G1821" t="str">
            <v>Efficiency: Supply Side</v>
          </cell>
          <cell r="H1821" t="str">
            <v>Nevada</v>
          </cell>
          <cell r="I1821" t="str">
            <v>United States</v>
          </cell>
          <cell r="J1821" t="str">
            <v>USA</v>
          </cell>
          <cell r="K1821" t="str">
            <v>North America &amp; Carribean</v>
          </cell>
          <cell r="L1821" t="str">
            <v>AMER</v>
          </cell>
          <cell r="M1821">
            <v>38383.550694444442</v>
          </cell>
          <cell r="N1821" t="str">
            <v>Completed</v>
          </cell>
          <cell r="O1821" t="str">
            <v>VC - Seed / angel</v>
          </cell>
          <cell r="P1821">
            <v>0.65</v>
          </cell>
        </row>
        <row r="1822">
          <cell r="A1822" t="str">
            <v>VC</v>
          </cell>
          <cell r="B1822">
            <v>1020</v>
          </cell>
          <cell r="C1822">
            <v>0</v>
          </cell>
          <cell r="D1822">
            <v>3484</v>
          </cell>
          <cell r="E1822" t="str">
            <v>Vairex Corporation</v>
          </cell>
          <cell r="F1822" t="str">
            <v>New energy</v>
          </cell>
          <cell r="G1822" t="str">
            <v>Fuel Cells</v>
          </cell>
          <cell r="H1822" t="str">
            <v>Colorado</v>
          </cell>
          <cell r="I1822" t="str">
            <v>United States</v>
          </cell>
          <cell r="J1822" t="str">
            <v>USA</v>
          </cell>
          <cell r="K1822" t="str">
            <v>North America &amp; Carribean</v>
          </cell>
          <cell r="L1822" t="str">
            <v>AMER</v>
          </cell>
          <cell r="M1822">
            <v>37082.611805555556</v>
          </cell>
          <cell r="N1822" t="str">
            <v>Completed</v>
          </cell>
          <cell r="O1822" t="str">
            <v>VC - Series A / First round</v>
          </cell>
        </row>
        <row r="1823">
          <cell r="A1823" t="str">
            <v>VC</v>
          </cell>
          <cell r="B1823">
            <v>1021</v>
          </cell>
          <cell r="C1823">
            <v>0</v>
          </cell>
          <cell r="D1823">
            <v>2601</v>
          </cell>
          <cell r="E1823" t="str">
            <v>PV Powered Inc</v>
          </cell>
          <cell r="F1823" t="str">
            <v>New energy</v>
          </cell>
          <cell r="G1823" t="str">
            <v>Solar</v>
          </cell>
          <cell r="H1823" t="str">
            <v>Oregon</v>
          </cell>
          <cell r="I1823" t="str">
            <v>United States</v>
          </cell>
          <cell r="J1823" t="str">
            <v>USA</v>
          </cell>
          <cell r="K1823" t="str">
            <v>North America &amp; Carribean</v>
          </cell>
          <cell r="L1823" t="str">
            <v>AMER</v>
          </cell>
          <cell r="M1823">
            <v>38716.640972222223</v>
          </cell>
          <cell r="N1823" t="str">
            <v>Completed</v>
          </cell>
          <cell r="O1823" t="str">
            <v>VC - Seed / angel</v>
          </cell>
          <cell r="P1823">
            <v>3</v>
          </cell>
        </row>
        <row r="1824">
          <cell r="A1824" t="str">
            <v>VC</v>
          </cell>
          <cell r="B1824">
            <v>1022</v>
          </cell>
          <cell r="C1824">
            <v>2</v>
          </cell>
          <cell r="D1824">
            <v>183</v>
          </cell>
          <cell r="E1824" t="str">
            <v>Airtricity Ltd</v>
          </cell>
          <cell r="F1824" t="str">
            <v>New energy</v>
          </cell>
          <cell r="G1824" t="str">
            <v>Wind</v>
          </cell>
          <cell r="I1824" t="str">
            <v>Ireland</v>
          </cell>
          <cell r="J1824" t="str">
            <v>IRL</v>
          </cell>
          <cell r="K1824" t="str">
            <v>EU Europe</v>
          </cell>
          <cell r="L1824" t="str">
            <v>EMEA</v>
          </cell>
          <cell r="M1824">
            <v>38922.713888888888</v>
          </cell>
          <cell r="N1824" t="str">
            <v>Completed</v>
          </cell>
          <cell r="O1824" t="str">
            <v>PE - Asset/capacity investment</v>
          </cell>
          <cell r="P1824">
            <v>316</v>
          </cell>
        </row>
        <row r="1825">
          <cell r="A1825" t="str">
            <v>VC</v>
          </cell>
          <cell r="B1825">
            <v>1023</v>
          </cell>
          <cell r="C1825">
            <v>1</v>
          </cell>
          <cell r="D1825">
            <v>7937</v>
          </cell>
          <cell r="E1825" t="str">
            <v>Hawkeye Renewables (formerly Midwest Renewables)</v>
          </cell>
          <cell r="F1825" t="str">
            <v>New energy</v>
          </cell>
          <cell r="G1825" t="str">
            <v>Biofuels</v>
          </cell>
          <cell r="H1825" t="str">
            <v>Iowa</v>
          </cell>
          <cell r="I1825" t="str">
            <v>United States</v>
          </cell>
          <cell r="J1825" t="str">
            <v>USA</v>
          </cell>
          <cell r="K1825" t="str">
            <v>North America &amp; Carribean</v>
          </cell>
          <cell r="L1825" t="str">
            <v>AMER</v>
          </cell>
          <cell r="M1825">
            <v>38876.705555555556</v>
          </cell>
          <cell r="N1825" t="str">
            <v>Completed</v>
          </cell>
          <cell r="O1825" t="str">
            <v>PE - Buy-out / corp spinoff</v>
          </cell>
          <cell r="Q1825">
            <v>736</v>
          </cell>
        </row>
        <row r="1826">
          <cell r="A1826" t="str">
            <v>VC</v>
          </cell>
          <cell r="B1826">
            <v>1024</v>
          </cell>
          <cell r="C1826">
            <v>4</v>
          </cell>
          <cell r="D1826">
            <v>88</v>
          </cell>
          <cell r="E1826" t="str">
            <v>Virent Energy Systems Inc</v>
          </cell>
          <cell r="F1826" t="str">
            <v>New energy</v>
          </cell>
          <cell r="G1826" t="str">
            <v>Biomass &amp; Waste</v>
          </cell>
          <cell r="H1826" t="str">
            <v>Wisconsin</v>
          </cell>
          <cell r="I1826" t="str">
            <v>United States</v>
          </cell>
          <cell r="J1826" t="str">
            <v>USA</v>
          </cell>
          <cell r="K1826" t="str">
            <v>North America &amp; Carribean</v>
          </cell>
          <cell r="L1826" t="str">
            <v>AMER</v>
          </cell>
          <cell r="M1826">
            <v>38880.396527777775</v>
          </cell>
          <cell r="N1826" t="str">
            <v>Completed</v>
          </cell>
          <cell r="O1826" t="str">
            <v>VC - Series A / First round</v>
          </cell>
          <cell r="P1826">
            <v>7.5</v>
          </cell>
        </row>
        <row r="1827">
          <cell r="A1827" t="str">
            <v>VC</v>
          </cell>
          <cell r="B1827">
            <v>1025</v>
          </cell>
          <cell r="C1827">
            <v>1</v>
          </cell>
          <cell r="D1827">
            <v>8953</v>
          </cell>
          <cell r="E1827" t="str">
            <v>3TIER Environmental Forecast Group Inc</v>
          </cell>
          <cell r="F1827" t="str">
            <v>New energy</v>
          </cell>
          <cell r="G1827" t="str">
            <v>General Financial &amp; Legal Services</v>
          </cell>
          <cell r="H1827" t="str">
            <v>Washington State</v>
          </cell>
          <cell r="I1827" t="str">
            <v>United States</v>
          </cell>
          <cell r="J1827" t="str">
            <v>USA</v>
          </cell>
          <cell r="K1827" t="str">
            <v>North America &amp; Carribean</v>
          </cell>
          <cell r="L1827" t="str">
            <v>AMER</v>
          </cell>
          <cell r="M1827">
            <v>38874.652777777781</v>
          </cell>
          <cell r="N1827" t="str">
            <v>Completed</v>
          </cell>
          <cell r="O1827" t="str">
            <v>VC - Series A / First round</v>
          </cell>
        </row>
        <row r="1828">
          <cell r="A1828" t="str">
            <v>VC</v>
          </cell>
          <cell r="B1828">
            <v>1026</v>
          </cell>
          <cell r="C1828">
            <v>0</v>
          </cell>
          <cell r="D1828">
            <v>14460</v>
          </cell>
          <cell r="E1828" t="str">
            <v>European Bio Energy Services AG (EBES)</v>
          </cell>
          <cell r="F1828" t="str">
            <v>New energy</v>
          </cell>
          <cell r="G1828" t="str">
            <v>Biomass &amp; Waste</v>
          </cell>
          <cell r="I1828" t="str">
            <v>Austria</v>
          </cell>
          <cell r="J1828" t="str">
            <v>AUT</v>
          </cell>
          <cell r="K1828" t="str">
            <v>EU Europe</v>
          </cell>
          <cell r="L1828" t="str">
            <v>EMEA</v>
          </cell>
          <cell r="M1828">
            <v>38868.68472222222</v>
          </cell>
          <cell r="N1828" t="str">
            <v>Completed</v>
          </cell>
          <cell r="O1828" t="str">
            <v>PE - Asset/capacity investment</v>
          </cell>
          <cell r="P1828">
            <v>4.5</v>
          </cell>
          <cell r="Q1828">
            <v>0</v>
          </cell>
        </row>
        <row r="1829">
          <cell r="A1829" t="str">
            <v>VC</v>
          </cell>
          <cell r="B1829">
            <v>1027</v>
          </cell>
          <cell r="C1829">
            <v>1</v>
          </cell>
          <cell r="D1829">
            <v>14467</v>
          </cell>
          <cell r="E1829" t="str">
            <v>Friction Control Solutions Inc. (FriCSo)</v>
          </cell>
          <cell r="F1829" t="str">
            <v>New energy</v>
          </cell>
          <cell r="G1829" t="str">
            <v>Efficiency: Supply Side</v>
          </cell>
          <cell r="H1829" t="str">
            <v>Michigan</v>
          </cell>
          <cell r="I1829" t="str">
            <v>United States</v>
          </cell>
          <cell r="J1829" t="str">
            <v>USA</v>
          </cell>
          <cell r="K1829" t="str">
            <v>North America &amp; Carribean</v>
          </cell>
          <cell r="L1829" t="str">
            <v>AMER</v>
          </cell>
          <cell r="M1829">
            <v>38880.736111111109</v>
          </cell>
          <cell r="N1829" t="str">
            <v>Completed</v>
          </cell>
          <cell r="O1829" t="str">
            <v>VC - Series B / Second round</v>
          </cell>
          <cell r="P1829">
            <v>5</v>
          </cell>
        </row>
        <row r="1830">
          <cell r="A1830" t="str">
            <v>VC</v>
          </cell>
          <cell r="B1830">
            <v>1028</v>
          </cell>
          <cell r="C1830">
            <v>1</v>
          </cell>
          <cell r="D1830">
            <v>14467</v>
          </cell>
          <cell r="E1830" t="str">
            <v>Friction Control Solutions Inc. (FriCSo)</v>
          </cell>
          <cell r="F1830" t="str">
            <v>New energy</v>
          </cell>
          <cell r="G1830" t="str">
            <v>Efficiency: Supply Side</v>
          </cell>
          <cell r="H1830" t="str">
            <v>Michigan</v>
          </cell>
          <cell r="I1830" t="str">
            <v>United States</v>
          </cell>
          <cell r="J1830" t="str">
            <v>USA</v>
          </cell>
          <cell r="K1830" t="str">
            <v>North America &amp; Carribean</v>
          </cell>
          <cell r="L1830" t="str">
            <v>AMER</v>
          </cell>
          <cell r="M1830">
            <v>38371.739583333336</v>
          </cell>
          <cell r="N1830" t="str">
            <v>Completed</v>
          </cell>
          <cell r="O1830" t="str">
            <v>VC - Series A / First round</v>
          </cell>
          <cell r="P1830">
            <v>1.1000000000000001</v>
          </cell>
        </row>
        <row r="1831">
          <cell r="A1831" t="str">
            <v>VC</v>
          </cell>
          <cell r="B1831">
            <v>1029</v>
          </cell>
          <cell r="C1831">
            <v>1</v>
          </cell>
          <cell r="D1831">
            <v>14467</v>
          </cell>
          <cell r="E1831" t="str">
            <v>Friction Control Solutions Inc. (FriCSo)</v>
          </cell>
          <cell r="F1831" t="str">
            <v>New energy</v>
          </cell>
          <cell r="G1831" t="str">
            <v>Efficiency: Supply Side</v>
          </cell>
          <cell r="H1831" t="str">
            <v>Michigan</v>
          </cell>
          <cell r="I1831" t="str">
            <v>United States</v>
          </cell>
          <cell r="J1831" t="str">
            <v>USA</v>
          </cell>
          <cell r="K1831" t="str">
            <v>North America &amp; Carribean</v>
          </cell>
          <cell r="L1831" t="str">
            <v>AMER</v>
          </cell>
          <cell r="M1831">
            <v>38168.744444444441</v>
          </cell>
          <cell r="N1831" t="str">
            <v>Completed</v>
          </cell>
          <cell r="O1831" t="str">
            <v>VC - Seed / angel</v>
          </cell>
          <cell r="P1831">
            <v>0.85</v>
          </cell>
        </row>
        <row r="1832">
          <cell r="A1832" t="str">
            <v>VC</v>
          </cell>
          <cell r="B1832">
            <v>1030</v>
          </cell>
          <cell r="C1832">
            <v>0</v>
          </cell>
          <cell r="D1832">
            <v>14460</v>
          </cell>
          <cell r="E1832" t="str">
            <v>European Bio Energy Services AG (EBES)</v>
          </cell>
          <cell r="F1832" t="str">
            <v>New energy</v>
          </cell>
          <cell r="G1832" t="str">
            <v>Biomass &amp; Waste</v>
          </cell>
          <cell r="I1832" t="str">
            <v>Austria</v>
          </cell>
          <cell r="J1832" t="str">
            <v>AUT</v>
          </cell>
          <cell r="K1832" t="str">
            <v>EU Europe</v>
          </cell>
          <cell r="L1832" t="str">
            <v>EMEA</v>
          </cell>
          <cell r="M1832">
            <v>38533.410416666666</v>
          </cell>
          <cell r="N1832" t="str">
            <v>Completed</v>
          </cell>
          <cell r="O1832" t="str">
            <v>PE - Asset/capacity investment</v>
          </cell>
          <cell r="P1832">
            <v>0.67</v>
          </cell>
        </row>
        <row r="1833">
          <cell r="A1833" t="str">
            <v>VC</v>
          </cell>
          <cell r="B1833">
            <v>1031</v>
          </cell>
          <cell r="C1833">
            <v>1</v>
          </cell>
          <cell r="D1833">
            <v>14475</v>
          </cell>
          <cell r="E1833" t="str">
            <v>Strategic Biodiesel United (SBU)</v>
          </cell>
          <cell r="F1833" t="str">
            <v>New energy</v>
          </cell>
          <cell r="G1833" t="str">
            <v>Biofuels</v>
          </cell>
          <cell r="I1833" t="str">
            <v>Austria</v>
          </cell>
          <cell r="J1833" t="str">
            <v>AUT</v>
          </cell>
          <cell r="K1833" t="str">
            <v>EU Europe</v>
          </cell>
          <cell r="L1833" t="str">
            <v>EMEA</v>
          </cell>
          <cell r="M1833">
            <v>38776.459722222222</v>
          </cell>
          <cell r="N1833" t="str">
            <v>Completed</v>
          </cell>
          <cell r="O1833" t="str">
            <v>PE - Asset/capacity investment</v>
          </cell>
        </row>
        <row r="1834">
          <cell r="A1834" t="str">
            <v>VC</v>
          </cell>
          <cell r="B1834">
            <v>1034</v>
          </cell>
          <cell r="C1834">
            <v>8</v>
          </cell>
          <cell r="D1834">
            <v>13838</v>
          </cell>
          <cell r="E1834" t="str">
            <v>Ember Corp</v>
          </cell>
          <cell r="F1834" t="str">
            <v>New energy</v>
          </cell>
          <cell r="G1834" t="str">
            <v>Smart Distribution</v>
          </cell>
          <cell r="H1834" t="str">
            <v>Massachusetts</v>
          </cell>
          <cell r="I1834" t="str">
            <v>United States</v>
          </cell>
          <cell r="J1834" t="str">
            <v>USA</v>
          </cell>
          <cell r="K1834" t="str">
            <v>North America &amp; Carribean</v>
          </cell>
          <cell r="L1834" t="str">
            <v>AMER</v>
          </cell>
          <cell r="M1834">
            <v>38882.645833333336</v>
          </cell>
          <cell r="N1834" t="str">
            <v>Completed</v>
          </cell>
          <cell r="O1834" t="str">
            <v>VC - Series D / Fourth round</v>
          </cell>
          <cell r="P1834">
            <v>12</v>
          </cell>
        </row>
        <row r="1835">
          <cell r="A1835" t="str">
            <v>VC</v>
          </cell>
          <cell r="B1835">
            <v>1035</v>
          </cell>
          <cell r="C1835">
            <v>0</v>
          </cell>
          <cell r="D1835">
            <v>7081</v>
          </cell>
          <cell r="E1835" t="str">
            <v>Panda Ethanol Inc (formerly Panda Energy International Inc)</v>
          </cell>
          <cell r="F1835" t="str">
            <v>New energy</v>
          </cell>
          <cell r="G1835" t="str">
            <v>Biofuels</v>
          </cell>
          <cell r="H1835" t="str">
            <v>Texas</v>
          </cell>
          <cell r="I1835" t="str">
            <v>United States</v>
          </cell>
          <cell r="J1835" t="str">
            <v>USA</v>
          </cell>
          <cell r="K1835" t="str">
            <v>North America &amp; Carribean</v>
          </cell>
          <cell r="L1835" t="str">
            <v>AMER</v>
          </cell>
          <cell r="M1835">
            <v>38880.662499999999</v>
          </cell>
          <cell r="N1835" t="str">
            <v>Completed</v>
          </cell>
          <cell r="O1835" t="str">
            <v>PE - Asset/capacity investment</v>
          </cell>
          <cell r="P1835">
            <v>90</v>
          </cell>
        </row>
        <row r="1836">
          <cell r="A1836" t="str">
            <v>VC</v>
          </cell>
          <cell r="B1836">
            <v>1037</v>
          </cell>
          <cell r="C1836">
            <v>1</v>
          </cell>
          <cell r="D1836">
            <v>4941</v>
          </cell>
          <cell r="E1836" t="str">
            <v>Bedminster International</v>
          </cell>
          <cell r="F1836" t="str">
            <v>New energy</v>
          </cell>
          <cell r="G1836" t="str">
            <v>Biomass &amp; Waste</v>
          </cell>
          <cell r="I1836" t="str">
            <v>Ireland</v>
          </cell>
          <cell r="J1836" t="str">
            <v>IRL</v>
          </cell>
          <cell r="K1836" t="str">
            <v>EU Europe</v>
          </cell>
          <cell r="L1836" t="str">
            <v>EMEA</v>
          </cell>
          <cell r="M1836">
            <v>37666.727083333331</v>
          </cell>
          <cell r="N1836" t="str">
            <v>Completed</v>
          </cell>
          <cell r="O1836" t="str">
            <v>PE - Buy-out / corp spinoff</v>
          </cell>
        </row>
        <row r="1837">
          <cell r="A1837" t="str">
            <v>VC</v>
          </cell>
          <cell r="B1837">
            <v>1038</v>
          </cell>
          <cell r="C1837">
            <v>2</v>
          </cell>
          <cell r="D1837">
            <v>14526</v>
          </cell>
          <cell r="E1837" t="str">
            <v>Tiger Optics LLC</v>
          </cell>
          <cell r="F1837" t="str">
            <v>New energy</v>
          </cell>
          <cell r="G1837" t="str">
            <v>Efficiency: Supply Side</v>
          </cell>
          <cell r="H1837" t="str">
            <v>Pennsylvania</v>
          </cell>
          <cell r="I1837" t="str">
            <v>United States</v>
          </cell>
          <cell r="J1837" t="str">
            <v>USA</v>
          </cell>
          <cell r="K1837" t="str">
            <v>North America &amp; Carribean</v>
          </cell>
          <cell r="L1837" t="str">
            <v>AMER</v>
          </cell>
          <cell r="M1837">
            <v>38882.408333333333</v>
          </cell>
          <cell r="N1837" t="str">
            <v>Completed</v>
          </cell>
          <cell r="O1837" t="str">
            <v>VC - Series B / Second round</v>
          </cell>
        </row>
        <row r="1838">
          <cell r="A1838" t="str">
            <v>VC</v>
          </cell>
          <cell r="B1838">
            <v>1039</v>
          </cell>
          <cell r="C1838">
            <v>0</v>
          </cell>
          <cell r="D1838">
            <v>14526</v>
          </cell>
          <cell r="E1838" t="str">
            <v>Tiger Optics LLC</v>
          </cell>
          <cell r="F1838" t="str">
            <v>New energy</v>
          </cell>
          <cell r="G1838" t="str">
            <v>Efficiency: Supply Side</v>
          </cell>
          <cell r="H1838" t="str">
            <v>Pennsylvania</v>
          </cell>
          <cell r="I1838" t="str">
            <v>United States</v>
          </cell>
          <cell r="J1838" t="str">
            <v>USA</v>
          </cell>
          <cell r="K1838" t="str">
            <v>North America &amp; Carribean</v>
          </cell>
          <cell r="L1838" t="str">
            <v>AMER</v>
          </cell>
          <cell r="M1838">
            <v>37845.494444444441</v>
          </cell>
          <cell r="N1838" t="str">
            <v>Completed</v>
          </cell>
          <cell r="O1838" t="str">
            <v>VC - Series A / First round</v>
          </cell>
        </row>
        <row r="1839">
          <cell r="A1839" t="str">
            <v>VC</v>
          </cell>
          <cell r="B1839">
            <v>1040</v>
          </cell>
          <cell r="C1839">
            <v>3</v>
          </cell>
          <cell r="D1839">
            <v>7815</v>
          </cell>
          <cell r="E1839" t="str">
            <v>SunEdison LLC</v>
          </cell>
          <cell r="F1839" t="str">
            <v>New energy</v>
          </cell>
          <cell r="G1839" t="str">
            <v>Solar</v>
          </cell>
          <cell r="H1839" t="str">
            <v>Maryland</v>
          </cell>
          <cell r="I1839" t="str">
            <v>United States</v>
          </cell>
          <cell r="J1839" t="str">
            <v>USA</v>
          </cell>
          <cell r="K1839" t="str">
            <v>North America &amp; Carribean</v>
          </cell>
          <cell r="L1839" t="str">
            <v>AMER</v>
          </cell>
          <cell r="M1839">
            <v>38883.40902777778</v>
          </cell>
          <cell r="N1839" t="str">
            <v>Completed</v>
          </cell>
          <cell r="O1839" t="str">
            <v>PE - Asset/capacity investment</v>
          </cell>
          <cell r="P1839">
            <v>26.1</v>
          </cell>
        </row>
        <row r="1840">
          <cell r="A1840" t="str">
            <v>VC</v>
          </cell>
          <cell r="B1840">
            <v>1041</v>
          </cell>
          <cell r="C1840">
            <v>5</v>
          </cell>
          <cell r="D1840">
            <v>14572</v>
          </cell>
          <cell r="E1840" t="str">
            <v>QuNano AB</v>
          </cell>
          <cell r="F1840" t="str">
            <v>Non-core</v>
          </cell>
          <cell r="G1840" t="str">
            <v>Efficiency: Supply Side</v>
          </cell>
          <cell r="I1840" t="str">
            <v>Sweden</v>
          </cell>
          <cell r="J1840" t="str">
            <v>SWE</v>
          </cell>
          <cell r="K1840" t="str">
            <v>EU Europe</v>
          </cell>
          <cell r="L1840" t="str">
            <v>EMEA</v>
          </cell>
          <cell r="M1840">
            <v>38856.463194444441</v>
          </cell>
          <cell r="N1840" t="str">
            <v>Completed</v>
          </cell>
          <cell r="O1840" t="str">
            <v>VC - Series A / First round</v>
          </cell>
          <cell r="P1840">
            <v>6.1</v>
          </cell>
        </row>
        <row r="1841">
          <cell r="A1841" t="str">
            <v>VC</v>
          </cell>
          <cell r="B1841">
            <v>1042</v>
          </cell>
          <cell r="C1841">
            <v>1</v>
          </cell>
          <cell r="D1841">
            <v>14572</v>
          </cell>
          <cell r="E1841" t="str">
            <v>QuNano AB</v>
          </cell>
          <cell r="F1841" t="str">
            <v>Non-core</v>
          </cell>
          <cell r="G1841" t="str">
            <v>Efficiency: Supply Side</v>
          </cell>
          <cell r="I1841" t="str">
            <v>Sweden</v>
          </cell>
          <cell r="J1841" t="str">
            <v>SWE</v>
          </cell>
          <cell r="K1841" t="str">
            <v>EU Europe</v>
          </cell>
          <cell r="L1841" t="str">
            <v>EMEA</v>
          </cell>
          <cell r="M1841">
            <v>38630.474305555559</v>
          </cell>
          <cell r="N1841" t="str">
            <v>Completed</v>
          </cell>
          <cell r="O1841" t="str">
            <v>VC - Seed / angel</v>
          </cell>
        </row>
        <row r="1842">
          <cell r="A1842" t="str">
            <v>VC</v>
          </cell>
          <cell r="B1842">
            <v>1043</v>
          </cell>
          <cell r="C1842">
            <v>1</v>
          </cell>
          <cell r="D1842">
            <v>14574</v>
          </cell>
          <cell r="E1842" t="str">
            <v>Freedom Fuels LLC</v>
          </cell>
          <cell r="F1842" t="str">
            <v>New energy</v>
          </cell>
          <cell r="G1842" t="str">
            <v>Biofuels</v>
          </cell>
          <cell r="H1842" t="str">
            <v>Iowa</v>
          </cell>
          <cell r="I1842" t="str">
            <v>United States</v>
          </cell>
          <cell r="J1842" t="str">
            <v>USA</v>
          </cell>
          <cell r="K1842" t="str">
            <v>North America &amp; Carribean</v>
          </cell>
          <cell r="L1842" t="str">
            <v>AMER</v>
          </cell>
          <cell r="M1842">
            <v>38736.495138888888</v>
          </cell>
          <cell r="N1842" t="str">
            <v>Completed</v>
          </cell>
          <cell r="O1842" t="str">
            <v>PE - Asset/capacity investment</v>
          </cell>
        </row>
        <row r="1843">
          <cell r="A1843" t="str">
            <v>VC</v>
          </cell>
          <cell r="B1843">
            <v>1044</v>
          </cell>
          <cell r="C1843">
            <v>1</v>
          </cell>
          <cell r="D1843">
            <v>7950</v>
          </cell>
          <cell r="E1843" t="str">
            <v>Midwest Grain Processors (MGP)</v>
          </cell>
          <cell r="F1843" t="str">
            <v>New energy</v>
          </cell>
          <cell r="G1843" t="str">
            <v>Biofuels</v>
          </cell>
          <cell r="H1843" t="str">
            <v>Iowa</v>
          </cell>
          <cell r="I1843" t="str">
            <v>United States</v>
          </cell>
          <cell r="J1843" t="str">
            <v>USA</v>
          </cell>
          <cell r="K1843" t="str">
            <v>North America &amp; Carribean</v>
          </cell>
          <cell r="L1843" t="str">
            <v>AMER</v>
          </cell>
          <cell r="M1843">
            <v>37027.616666666669</v>
          </cell>
          <cell r="N1843" t="str">
            <v>Completed</v>
          </cell>
          <cell r="O1843" t="str">
            <v>VC - Series A / First round</v>
          </cell>
          <cell r="P1843">
            <v>17</v>
          </cell>
        </row>
        <row r="1844">
          <cell r="A1844" t="str">
            <v>VC</v>
          </cell>
          <cell r="B1844">
            <v>1045</v>
          </cell>
          <cell r="C1844">
            <v>1</v>
          </cell>
          <cell r="D1844">
            <v>7950</v>
          </cell>
          <cell r="E1844" t="str">
            <v>Midwest Grain Processors (MGP)</v>
          </cell>
          <cell r="F1844" t="str">
            <v>New energy</v>
          </cell>
          <cell r="G1844" t="str">
            <v>Biofuels</v>
          </cell>
          <cell r="H1844" t="str">
            <v>Iowa</v>
          </cell>
          <cell r="I1844" t="str">
            <v>United States</v>
          </cell>
          <cell r="J1844" t="str">
            <v>USA</v>
          </cell>
          <cell r="K1844" t="str">
            <v>North America &amp; Carribean</v>
          </cell>
          <cell r="L1844" t="str">
            <v>AMER</v>
          </cell>
          <cell r="M1844">
            <v>38292.622916666667</v>
          </cell>
          <cell r="N1844" t="str">
            <v>Completed</v>
          </cell>
          <cell r="O1844" t="str">
            <v>PE - Asset/capacity investment</v>
          </cell>
          <cell r="P1844">
            <v>17.5</v>
          </cell>
        </row>
        <row r="1845">
          <cell r="A1845" t="str">
            <v>VC</v>
          </cell>
          <cell r="B1845">
            <v>1046</v>
          </cell>
          <cell r="C1845">
            <v>1</v>
          </cell>
          <cell r="D1845">
            <v>8175</v>
          </cell>
          <cell r="E1845" t="str">
            <v>MMA Renewable Ventures LLC</v>
          </cell>
          <cell r="F1845" t="str">
            <v>New energy</v>
          </cell>
          <cell r="G1845" t="str">
            <v>Solar</v>
          </cell>
          <cell r="H1845" t="str">
            <v>California</v>
          </cell>
          <cell r="I1845" t="str">
            <v>United States</v>
          </cell>
          <cell r="J1845" t="str">
            <v>USA</v>
          </cell>
          <cell r="K1845" t="str">
            <v>North America &amp; Carribean</v>
          </cell>
          <cell r="L1845" t="str">
            <v>AMER</v>
          </cell>
          <cell r="M1845">
            <v>38505.68472222222</v>
          </cell>
          <cell r="N1845" t="str">
            <v>Completed</v>
          </cell>
          <cell r="O1845" t="str">
            <v>PE - Buy-out / corp spinoff</v>
          </cell>
        </row>
        <row r="1846">
          <cell r="A1846" t="str">
            <v>VC</v>
          </cell>
          <cell r="B1846">
            <v>1047</v>
          </cell>
          <cell r="C1846">
            <v>1</v>
          </cell>
          <cell r="D1846">
            <v>3274</v>
          </cell>
          <cell r="E1846" t="str">
            <v>Econcern BV</v>
          </cell>
          <cell r="F1846" t="str">
            <v>New energy</v>
          </cell>
          <cell r="G1846" t="str">
            <v>Efficiency: Demand Side</v>
          </cell>
          <cell r="I1846" t="str">
            <v>Netherlands</v>
          </cell>
          <cell r="J1846" t="str">
            <v>NLD</v>
          </cell>
          <cell r="K1846" t="str">
            <v>EU Europe</v>
          </cell>
          <cell r="L1846" t="str">
            <v>EMEA</v>
          </cell>
          <cell r="M1846">
            <v>38812.70208333333</v>
          </cell>
          <cell r="N1846" t="str">
            <v>Completed</v>
          </cell>
          <cell r="O1846" t="str">
            <v>PE - Buy-out / corp spinoff</v>
          </cell>
          <cell r="P1846">
            <v>49</v>
          </cell>
        </row>
        <row r="1847">
          <cell r="A1847" t="str">
            <v>VC</v>
          </cell>
          <cell r="B1847">
            <v>1048</v>
          </cell>
          <cell r="C1847">
            <v>2</v>
          </cell>
          <cell r="D1847">
            <v>3318</v>
          </cell>
          <cell r="E1847" t="str">
            <v>Ecostream</v>
          </cell>
          <cell r="F1847" t="str">
            <v>New energy</v>
          </cell>
          <cell r="G1847" t="str">
            <v>Solar</v>
          </cell>
          <cell r="I1847" t="str">
            <v>Netherlands</v>
          </cell>
          <cell r="J1847" t="str">
            <v>NLD</v>
          </cell>
          <cell r="K1847" t="str">
            <v>EU Europe</v>
          </cell>
          <cell r="L1847" t="str">
            <v>EMEA</v>
          </cell>
          <cell r="M1847">
            <v>38812.708333333336</v>
          </cell>
          <cell r="N1847" t="str">
            <v>Completed</v>
          </cell>
          <cell r="O1847" t="str">
            <v>PE - Buy-out / corp spinoff</v>
          </cell>
          <cell r="P1847">
            <v>49</v>
          </cell>
          <cell r="Q1847">
            <v>0</v>
          </cell>
        </row>
        <row r="1848">
          <cell r="A1848" t="str">
            <v>VC</v>
          </cell>
          <cell r="B1848">
            <v>1049</v>
          </cell>
          <cell r="C1848">
            <v>1</v>
          </cell>
          <cell r="D1848">
            <v>14336</v>
          </cell>
          <cell r="E1848" t="str">
            <v>BioEnergy International LLC</v>
          </cell>
          <cell r="F1848" t="str">
            <v>New energy</v>
          </cell>
          <cell r="G1848" t="str">
            <v>Biofuels</v>
          </cell>
          <cell r="H1848" t="str">
            <v>Massachusetts</v>
          </cell>
          <cell r="I1848" t="str">
            <v>United States</v>
          </cell>
          <cell r="J1848" t="str">
            <v>USA</v>
          </cell>
          <cell r="K1848" t="str">
            <v>North America &amp; Carribean</v>
          </cell>
          <cell r="L1848" t="str">
            <v>AMER</v>
          </cell>
          <cell r="M1848">
            <v>38853.456944444442</v>
          </cell>
          <cell r="N1848" t="str">
            <v>Completed</v>
          </cell>
          <cell r="O1848" t="str">
            <v>PE - Asset/capacity investment</v>
          </cell>
          <cell r="P1848">
            <v>10</v>
          </cell>
        </row>
        <row r="1849">
          <cell r="A1849" t="str">
            <v>VC</v>
          </cell>
          <cell r="B1849">
            <v>1050</v>
          </cell>
          <cell r="C1849">
            <v>0</v>
          </cell>
          <cell r="D1849">
            <v>7815</v>
          </cell>
          <cell r="E1849" t="str">
            <v>SunEdison LLC</v>
          </cell>
          <cell r="F1849" t="str">
            <v>New energy</v>
          </cell>
          <cell r="G1849" t="str">
            <v>Solar</v>
          </cell>
          <cell r="H1849" t="str">
            <v>Maryland</v>
          </cell>
          <cell r="I1849" t="str">
            <v>United States</v>
          </cell>
          <cell r="J1849" t="str">
            <v>USA</v>
          </cell>
          <cell r="K1849" t="str">
            <v>North America &amp; Carribean</v>
          </cell>
          <cell r="L1849" t="str">
            <v>AMER</v>
          </cell>
          <cell r="M1849">
            <v>37986.50277777778</v>
          </cell>
          <cell r="N1849" t="str">
            <v>Completed</v>
          </cell>
          <cell r="O1849" t="str">
            <v>VC - Seed / angel</v>
          </cell>
        </row>
        <row r="1850">
          <cell r="A1850" t="str">
            <v>VC</v>
          </cell>
          <cell r="B1850">
            <v>1051</v>
          </cell>
          <cell r="C1850">
            <v>0</v>
          </cell>
          <cell r="D1850">
            <v>12726</v>
          </cell>
          <cell r="E1850" t="str">
            <v>Oy Windside Production Ltd</v>
          </cell>
          <cell r="F1850" t="str">
            <v>New energy</v>
          </cell>
          <cell r="G1850" t="str">
            <v>Wind</v>
          </cell>
          <cell r="I1850" t="str">
            <v>Finland</v>
          </cell>
          <cell r="J1850" t="str">
            <v>FIN</v>
          </cell>
          <cell r="K1850" t="str">
            <v>EU Europe</v>
          </cell>
          <cell r="L1850" t="str">
            <v>EMEA</v>
          </cell>
          <cell r="M1850">
            <v>38533.534722222219</v>
          </cell>
          <cell r="N1850" t="str">
            <v>Completed</v>
          </cell>
          <cell r="O1850" t="str">
            <v>VC - Series A / First round</v>
          </cell>
        </row>
        <row r="1851">
          <cell r="A1851" t="str">
            <v>VC</v>
          </cell>
          <cell r="B1851">
            <v>1052</v>
          </cell>
          <cell r="C1851">
            <v>0</v>
          </cell>
          <cell r="D1851">
            <v>12726</v>
          </cell>
          <cell r="E1851" t="str">
            <v>Oy Windside Production Ltd</v>
          </cell>
          <cell r="F1851" t="str">
            <v>New energy</v>
          </cell>
          <cell r="G1851" t="str">
            <v>Wind</v>
          </cell>
          <cell r="I1851" t="str">
            <v>Finland</v>
          </cell>
          <cell r="J1851" t="str">
            <v>FIN</v>
          </cell>
          <cell r="K1851" t="str">
            <v>EU Europe</v>
          </cell>
          <cell r="L1851" t="str">
            <v>EMEA</v>
          </cell>
          <cell r="M1851">
            <v>38748.539583333331</v>
          </cell>
          <cell r="N1851" t="str">
            <v>Announced/filed</v>
          </cell>
          <cell r="O1851" t="str">
            <v>VC - Series B / Second round</v>
          </cell>
          <cell r="P1851">
            <v>17</v>
          </cell>
        </row>
        <row r="1852">
          <cell r="A1852" t="str">
            <v>VC</v>
          </cell>
          <cell r="B1852">
            <v>1053</v>
          </cell>
          <cell r="C1852">
            <v>3</v>
          </cell>
          <cell r="D1852">
            <v>14648</v>
          </cell>
          <cell r="E1852" t="str">
            <v>Vaperma Inc</v>
          </cell>
          <cell r="F1852" t="str">
            <v>Partially new energy</v>
          </cell>
          <cell r="G1852" t="str">
            <v>Biofuels</v>
          </cell>
          <cell r="H1852" t="str">
            <v>Quebec</v>
          </cell>
          <cell r="I1852" t="str">
            <v>Canada</v>
          </cell>
          <cell r="J1852" t="str">
            <v>CAN</v>
          </cell>
          <cell r="K1852" t="str">
            <v>North America &amp; Carribean</v>
          </cell>
          <cell r="L1852" t="str">
            <v>AMER</v>
          </cell>
          <cell r="M1852">
            <v>38887.446527777778</v>
          </cell>
          <cell r="N1852" t="str">
            <v>Completed</v>
          </cell>
          <cell r="O1852" t="str">
            <v>VC - Series A / First round</v>
          </cell>
          <cell r="P1852">
            <v>6.2</v>
          </cell>
        </row>
        <row r="1853">
          <cell r="A1853" t="str">
            <v>VC</v>
          </cell>
          <cell r="B1853">
            <v>1054</v>
          </cell>
          <cell r="C1853">
            <v>5</v>
          </cell>
          <cell r="D1853">
            <v>14648</v>
          </cell>
          <cell r="E1853" t="str">
            <v>Vaperma Inc</v>
          </cell>
          <cell r="F1853" t="str">
            <v>Partially new energy</v>
          </cell>
          <cell r="G1853" t="str">
            <v>Biofuels</v>
          </cell>
          <cell r="H1853" t="str">
            <v>Quebec</v>
          </cell>
          <cell r="I1853" t="str">
            <v>Canada</v>
          </cell>
          <cell r="J1853" t="str">
            <v>CAN</v>
          </cell>
          <cell r="K1853" t="str">
            <v>North America &amp; Carribean</v>
          </cell>
          <cell r="L1853" t="str">
            <v>AMER</v>
          </cell>
          <cell r="M1853">
            <v>38582.461111111108</v>
          </cell>
          <cell r="N1853" t="str">
            <v>Completed</v>
          </cell>
          <cell r="O1853" t="str">
            <v>VC - Seed / angel</v>
          </cell>
          <cell r="P1853">
            <v>2.16</v>
          </cell>
        </row>
        <row r="1854">
          <cell r="A1854" t="str">
            <v>VC</v>
          </cell>
          <cell r="B1854">
            <v>1055</v>
          </cell>
          <cell r="C1854">
            <v>2</v>
          </cell>
          <cell r="D1854">
            <v>14672</v>
          </cell>
          <cell r="E1854" t="str">
            <v>LS9, Inc.</v>
          </cell>
          <cell r="F1854" t="str">
            <v>New energy</v>
          </cell>
          <cell r="G1854" t="str">
            <v>Biofuels</v>
          </cell>
          <cell r="H1854" t="str">
            <v>California</v>
          </cell>
          <cell r="I1854" t="str">
            <v>United States</v>
          </cell>
          <cell r="J1854" t="str">
            <v>USA</v>
          </cell>
          <cell r="K1854" t="str">
            <v>North America &amp; Carribean</v>
          </cell>
          <cell r="L1854" t="str">
            <v>AMER</v>
          </cell>
          <cell r="M1854">
            <v>38716.525000000001</v>
          </cell>
          <cell r="N1854" t="str">
            <v>Completed</v>
          </cell>
          <cell r="O1854" t="str">
            <v>VC - Seed / angel</v>
          </cell>
        </row>
        <row r="1855">
          <cell r="A1855" t="str">
            <v>VC</v>
          </cell>
          <cell r="B1855">
            <v>1056</v>
          </cell>
          <cell r="C1855">
            <v>3</v>
          </cell>
          <cell r="D1855">
            <v>5055</v>
          </cell>
          <cell r="E1855" t="str">
            <v>Agile Systems Inc</v>
          </cell>
          <cell r="F1855" t="str">
            <v>New energy</v>
          </cell>
          <cell r="G1855" t="str">
            <v>Efficiency: Demand Side</v>
          </cell>
          <cell r="H1855" t="str">
            <v>Ontario</v>
          </cell>
          <cell r="I1855" t="str">
            <v>Canada</v>
          </cell>
          <cell r="J1855" t="str">
            <v>CAN</v>
          </cell>
          <cell r="K1855" t="str">
            <v>North America &amp; Carribean</v>
          </cell>
          <cell r="L1855" t="str">
            <v>AMER</v>
          </cell>
          <cell r="M1855">
            <v>36525.699999999997</v>
          </cell>
          <cell r="N1855" t="str">
            <v>Completed</v>
          </cell>
          <cell r="O1855" t="str">
            <v>VC - Series A / First round</v>
          </cell>
          <cell r="P1855">
            <v>8.1999999999999993</v>
          </cell>
        </row>
        <row r="1856">
          <cell r="A1856" t="str">
            <v>VC</v>
          </cell>
          <cell r="B1856">
            <v>1057</v>
          </cell>
          <cell r="C1856">
            <v>2</v>
          </cell>
          <cell r="D1856">
            <v>1399</v>
          </cell>
          <cell r="E1856" t="str">
            <v>Heliocentris Energiesysteme GmbH (aka Heliocentris Fuel Cells AG)</v>
          </cell>
          <cell r="F1856" t="str">
            <v>New energy</v>
          </cell>
          <cell r="G1856" t="str">
            <v>Fuel Cells</v>
          </cell>
          <cell r="I1856" t="str">
            <v>Germany</v>
          </cell>
          <cell r="J1856" t="str">
            <v>DEU</v>
          </cell>
          <cell r="K1856" t="str">
            <v>EU Europe</v>
          </cell>
          <cell r="L1856" t="str">
            <v>EMEA</v>
          </cell>
          <cell r="M1856">
            <v>38855.711111111108</v>
          </cell>
          <cell r="N1856" t="str">
            <v>Completed</v>
          </cell>
          <cell r="O1856" t="str">
            <v>VC - Series C / Third round</v>
          </cell>
          <cell r="P1856">
            <v>2.2999999999999998</v>
          </cell>
        </row>
        <row r="1857">
          <cell r="A1857" t="str">
            <v>VC</v>
          </cell>
          <cell r="B1857">
            <v>1058</v>
          </cell>
          <cell r="C1857">
            <v>2</v>
          </cell>
          <cell r="D1857">
            <v>13786</v>
          </cell>
          <cell r="E1857" t="str">
            <v>Akermin Inc</v>
          </cell>
          <cell r="F1857" t="str">
            <v>New energy</v>
          </cell>
          <cell r="G1857" t="str">
            <v>Fuel Cells</v>
          </cell>
          <cell r="H1857" t="str">
            <v>Missouri</v>
          </cell>
          <cell r="I1857" t="str">
            <v>United States</v>
          </cell>
          <cell r="J1857" t="str">
            <v>USA</v>
          </cell>
          <cell r="K1857" t="str">
            <v>North America &amp; Carribean</v>
          </cell>
          <cell r="L1857" t="str">
            <v>AMER</v>
          </cell>
          <cell r="M1857">
            <v>38077.42083333333</v>
          </cell>
          <cell r="N1857" t="str">
            <v>Completed</v>
          </cell>
          <cell r="O1857" t="str">
            <v>VC - Seed / angel</v>
          </cell>
          <cell r="P1857">
            <v>0.65</v>
          </cell>
          <cell r="Q1857">
            <v>0</v>
          </cell>
        </row>
        <row r="1858">
          <cell r="A1858" t="str">
            <v>VC</v>
          </cell>
          <cell r="B1858">
            <v>1059</v>
          </cell>
          <cell r="C1858">
            <v>12</v>
          </cell>
          <cell r="D1858">
            <v>383</v>
          </cell>
          <cell r="E1858" t="str">
            <v>Nanosolar Inc</v>
          </cell>
          <cell r="F1858" t="str">
            <v>New energy</v>
          </cell>
          <cell r="G1858" t="str">
            <v>Solar</v>
          </cell>
          <cell r="H1858" t="str">
            <v>California</v>
          </cell>
          <cell r="I1858" t="str">
            <v>United States</v>
          </cell>
          <cell r="J1858" t="str">
            <v>USA</v>
          </cell>
          <cell r="K1858" t="str">
            <v>North America &amp; Carribean</v>
          </cell>
          <cell r="L1858" t="str">
            <v>AMER</v>
          </cell>
          <cell r="M1858">
            <v>38889.450694444444</v>
          </cell>
          <cell r="N1858" t="str">
            <v>Completed</v>
          </cell>
          <cell r="O1858" t="str">
            <v>PE - Asset/capacity investment</v>
          </cell>
          <cell r="P1858">
            <v>75</v>
          </cell>
        </row>
        <row r="1859">
          <cell r="A1859" t="str">
            <v>VC</v>
          </cell>
          <cell r="B1859">
            <v>1060</v>
          </cell>
          <cell r="C1859">
            <v>1</v>
          </cell>
          <cell r="D1859">
            <v>2261</v>
          </cell>
          <cell r="E1859" t="str">
            <v>Amperex Technology Limited</v>
          </cell>
          <cell r="F1859" t="str">
            <v>New energy</v>
          </cell>
          <cell r="G1859" t="str">
            <v>Power Storage</v>
          </cell>
          <cell r="I1859" t="str">
            <v>Hong Kong</v>
          </cell>
          <cell r="J1859" t="str">
            <v>HKG</v>
          </cell>
          <cell r="K1859" t="str">
            <v>Asia</v>
          </cell>
          <cell r="L1859" t="str">
            <v>ASOC</v>
          </cell>
          <cell r="M1859">
            <v>36889.472222222219</v>
          </cell>
          <cell r="N1859" t="str">
            <v>Completed</v>
          </cell>
          <cell r="O1859" t="str">
            <v>VC - Series A / First round</v>
          </cell>
        </row>
        <row r="1860">
          <cell r="A1860" t="str">
            <v>VC</v>
          </cell>
          <cell r="B1860">
            <v>1061</v>
          </cell>
          <cell r="C1860">
            <v>1</v>
          </cell>
          <cell r="D1860">
            <v>13952</v>
          </cell>
          <cell r="E1860" t="str">
            <v>Aspen Clean Fuels Ltd (ACF Ltd)</v>
          </cell>
          <cell r="F1860" t="str">
            <v>New energy</v>
          </cell>
          <cell r="G1860" t="str">
            <v>Efficiency: Supply Side</v>
          </cell>
          <cell r="I1860" t="str">
            <v>United Kingdom</v>
          </cell>
          <cell r="J1860" t="str">
            <v>GBR</v>
          </cell>
          <cell r="K1860" t="str">
            <v>EU Europe</v>
          </cell>
          <cell r="L1860" t="str">
            <v>EMEA</v>
          </cell>
          <cell r="M1860">
            <v>38488.543055555558</v>
          </cell>
          <cell r="N1860" t="str">
            <v>Completed</v>
          </cell>
          <cell r="O1860" t="str">
            <v>PE - Other</v>
          </cell>
        </row>
        <row r="1861">
          <cell r="A1861" t="str">
            <v>VC</v>
          </cell>
          <cell r="B1861">
            <v>1062</v>
          </cell>
          <cell r="C1861">
            <v>4</v>
          </cell>
          <cell r="D1861">
            <v>2413</v>
          </cell>
          <cell r="E1861" t="str">
            <v>Aspen Aerogels Inc</v>
          </cell>
          <cell r="F1861" t="str">
            <v>New energy</v>
          </cell>
          <cell r="G1861" t="str">
            <v>Efficiency: Demand Side</v>
          </cell>
          <cell r="H1861" t="str">
            <v>Massachusetts</v>
          </cell>
          <cell r="I1861" t="str">
            <v>United States</v>
          </cell>
          <cell r="J1861" t="str">
            <v>USA</v>
          </cell>
          <cell r="K1861" t="str">
            <v>North America &amp; Carribean</v>
          </cell>
          <cell r="L1861" t="str">
            <v>AMER</v>
          </cell>
          <cell r="M1861">
            <v>38497.595833333333</v>
          </cell>
          <cell r="N1861" t="str">
            <v>Completed</v>
          </cell>
          <cell r="O1861" t="str">
            <v>VC - Series D / Fourth round</v>
          </cell>
          <cell r="P1861">
            <v>30</v>
          </cell>
        </row>
        <row r="1862">
          <cell r="A1862" t="str">
            <v>VC</v>
          </cell>
          <cell r="B1862">
            <v>1063</v>
          </cell>
          <cell r="C1862">
            <v>0</v>
          </cell>
          <cell r="D1862">
            <v>14042</v>
          </cell>
          <cell r="E1862" t="str">
            <v>AW Energy Oy</v>
          </cell>
          <cell r="F1862" t="str">
            <v>New energy</v>
          </cell>
          <cell r="G1862" t="str">
            <v>Marine</v>
          </cell>
          <cell r="I1862" t="str">
            <v>Finland</v>
          </cell>
          <cell r="J1862" t="str">
            <v>FIN</v>
          </cell>
          <cell r="K1862" t="str">
            <v>EU Europe</v>
          </cell>
          <cell r="L1862" t="str">
            <v>EMEA</v>
          </cell>
          <cell r="M1862">
            <v>37435.620138888888</v>
          </cell>
          <cell r="N1862" t="str">
            <v>Completed</v>
          </cell>
          <cell r="O1862" t="str">
            <v>VC - Seed / angel</v>
          </cell>
        </row>
        <row r="1863">
          <cell r="A1863" t="str">
            <v>VC</v>
          </cell>
          <cell r="B1863">
            <v>1064</v>
          </cell>
          <cell r="C1863">
            <v>0</v>
          </cell>
          <cell r="D1863">
            <v>2987</v>
          </cell>
          <cell r="E1863" t="str">
            <v>AWS Ocean Energy Ltd</v>
          </cell>
          <cell r="F1863" t="str">
            <v>New energy</v>
          </cell>
          <cell r="G1863" t="str">
            <v>Marine</v>
          </cell>
          <cell r="H1863" t="str">
            <v>Scotland</v>
          </cell>
          <cell r="I1863" t="str">
            <v>United Kingdom</v>
          </cell>
          <cell r="J1863" t="str">
            <v>GBR</v>
          </cell>
          <cell r="K1863" t="str">
            <v>EU Europe</v>
          </cell>
          <cell r="L1863" t="str">
            <v>EMEA</v>
          </cell>
          <cell r="M1863">
            <v>38138.623611111114</v>
          </cell>
          <cell r="N1863" t="str">
            <v>Completed</v>
          </cell>
          <cell r="O1863" t="str">
            <v>VC - Seed / angel</v>
          </cell>
        </row>
        <row r="1864">
          <cell r="A1864" t="str">
            <v>VC</v>
          </cell>
          <cell r="B1864">
            <v>1065</v>
          </cell>
          <cell r="C1864">
            <v>1</v>
          </cell>
          <cell r="D1864">
            <v>14071</v>
          </cell>
          <cell r="E1864" t="str">
            <v>CamSemi</v>
          </cell>
          <cell r="F1864" t="str">
            <v>New energy</v>
          </cell>
          <cell r="G1864" t="str">
            <v>Efficiency: Demand Side</v>
          </cell>
          <cell r="I1864" t="str">
            <v>United Kingdom</v>
          </cell>
          <cell r="J1864" t="str">
            <v>GBR</v>
          </cell>
          <cell r="K1864" t="str">
            <v>EU Europe</v>
          </cell>
          <cell r="L1864" t="str">
            <v>EMEA</v>
          </cell>
          <cell r="M1864">
            <v>36769.674305555556</v>
          </cell>
          <cell r="N1864" t="str">
            <v>Completed</v>
          </cell>
          <cell r="O1864" t="str">
            <v>VC - Tech or early spin-off</v>
          </cell>
          <cell r="P1864">
            <v>0.46</v>
          </cell>
        </row>
        <row r="1865">
          <cell r="A1865" t="str">
            <v>VC</v>
          </cell>
          <cell r="B1865">
            <v>1066</v>
          </cell>
          <cell r="C1865">
            <v>2</v>
          </cell>
          <cell r="D1865">
            <v>2164</v>
          </cell>
          <cell r="E1865" t="str">
            <v>Catalytic Solutions Inc (CSI)</v>
          </cell>
          <cell r="F1865" t="str">
            <v>New energy</v>
          </cell>
          <cell r="G1865" t="str">
            <v>Efficiency: Demand Side</v>
          </cell>
          <cell r="H1865" t="str">
            <v>California</v>
          </cell>
          <cell r="I1865" t="str">
            <v>United States</v>
          </cell>
          <cell r="J1865" t="str">
            <v>USA</v>
          </cell>
          <cell r="K1865" t="str">
            <v>North America &amp; Carribean</v>
          </cell>
          <cell r="L1865" t="str">
            <v>AMER</v>
          </cell>
          <cell r="M1865">
            <v>38306.711805555555</v>
          </cell>
          <cell r="N1865" t="str">
            <v>Completed</v>
          </cell>
          <cell r="O1865" t="str">
            <v>VC - Further / Pre-IPO round</v>
          </cell>
          <cell r="P1865">
            <v>10</v>
          </cell>
        </row>
        <row r="1866">
          <cell r="A1866" t="str">
            <v>VC</v>
          </cell>
          <cell r="B1866">
            <v>1067</v>
          </cell>
          <cell r="C1866">
            <v>0</v>
          </cell>
          <cell r="D1866">
            <v>2164</v>
          </cell>
          <cell r="E1866" t="str">
            <v>Catalytic Solutions Inc (CSI)</v>
          </cell>
          <cell r="F1866" t="str">
            <v>New energy</v>
          </cell>
          <cell r="G1866" t="str">
            <v>Efficiency: Demand Side</v>
          </cell>
          <cell r="H1866" t="str">
            <v>California</v>
          </cell>
          <cell r="I1866" t="str">
            <v>United States</v>
          </cell>
          <cell r="J1866" t="str">
            <v>USA</v>
          </cell>
          <cell r="K1866" t="str">
            <v>North America &amp; Carribean</v>
          </cell>
          <cell r="L1866" t="str">
            <v>AMER</v>
          </cell>
          <cell r="M1866">
            <v>36160.715277777781</v>
          </cell>
          <cell r="N1866" t="str">
            <v>Completed</v>
          </cell>
          <cell r="O1866" t="str">
            <v>VC - Series A / First round</v>
          </cell>
          <cell r="P1866">
            <v>2</v>
          </cell>
        </row>
        <row r="1867">
          <cell r="A1867" t="str">
            <v>VC</v>
          </cell>
          <cell r="B1867">
            <v>1068</v>
          </cell>
          <cell r="C1867">
            <v>0</v>
          </cell>
          <cell r="D1867">
            <v>2164</v>
          </cell>
          <cell r="E1867" t="str">
            <v>Catalytic Solutions Inc (CSI)</v>
          </cell>
          <cell r="F1867" t="str">
            <v>New energy</v>
          </cell>
          <cell r="G1867" t="str">
            <v>Efficiency: Demand Side</v>
          </cell>
          <cell r="H1867" t="str">
            <v>California</v>
          </cell>
          <cell r="I1867" t="str">
            <v>United States</v>
          </cell>
          <cell r="J1867" t="str">
            <v>USA</v>
          </cell>
          <cell r="K1867" t="str">
            <v>North America &amp; Carribean</v>
          </cell>
          <cell r="L1867" t="str">
            <v>AMER</v>
          </cell>
          <cell r="M1867">
            <v>36889.716666666667</v>
          </cell>
          <cell r="N1867" t="str">
            <v>Completed</v>
          </cell>
          <cell r="O1867" t="str">
            <v>VC - Series B / Second round</v>
          </cell>
          <cell r="P1867">
            <v>8</v>
          </cell>
        </row>
        <row r="1868">
          <cell r="A1868" t="str">
            <v>VC</v>
          </cell>
          <cell r="B1868">
            <v>1069</v>
          </cell>
          <cell r="C1868">
            <v>0</v>
          </cell>
          <cell r="D1868">
            <v>74</v>
          </cell>
          <cell r="E1868" t="str">
            <v>CellTech Power Inc</v>
          </cell>
          <cell r="F1868" t="str">
            <v>New energy</v>
          </cell>
          <cell r="G1868" t="str">
            <v>Fuel Cells</v>
          </cell>
          <cell r="H1868" t="str">
            <v>Massachusetts</v>
          </cell>
          <cell r="I1868" t="str">
            <v>United States</v>
          </cell>
          <cell r="J1868" t="str">
            <v>USA</v>
          </cell>
          <cell r="K1868" t="str">
            <v>North America &amp; Carribean</v>
          </cell>
          <cell r="L1868" t="str">
            <v>AMER</v>
          </cell>
          <cell r="M1868">
            <v>36556.736805555556</v>
          </cell>
          <cell r="N1868" t="str">
            <v>Completed</v>
          </cell>
          <cell r="O1868" t="str">
            <v>VC - Seed / angel</v>
          </cell>
        </row>
        <row r="1869">
          <cell r="A1869" t="str">
            <v>VC</v>
          </cell>
          <cell r="B1869">
            <v>1070</v>
          </cell>
          <cell r="C1869">
            <v>0</v>
          </cell>
          <cell r="D1869">
            <v>9936</v>
          </cell>
          <cell r="E1869" t="str">
            <v>Permolex International (formerly API Grain Processors)</v>
          </cell>
          <cell r="F1869" t="str">
            <v>New energy</v>
          </cell>
          <cell r="G1869" t="str">
            <v>Biofuels</v>
          </cell>
          <cell r="H1869" t="str">
            <v>Alberta</v>
          </cell>
          <cell r="I1869" t="str">
            <v>Canada</v>
          </cell>
          <cell r="J1869" t="str">
            <v>CAN</v>
          </cell>
          <cell r="K1869" t="str">
            <v>North America &amp; Carribean</v>
          </cell>
          <cell r="L1869" t="str">
            <v>AMER</v>
          </cell>
          <cell r="M1869">
            <v>38870.440972222219</v>
          </cell>
          <cell r="N1869" t="str">
            <v>Completed</v>
          </cell>
          <cell r="O1869" t="str">
            <v>PE - Asset/capacity investment</v>
          </cell>
          <cell r="Q1869">
            <v>44</v>
          </cell>
        </row>
        <row r="1870">
          <cell r="A1870" t="str">
            <v>VC</v>
          </cell>
          <cell r="B1870">
            <v>1071</v>
          </cell>
          <cell r="C1870">
            <v>1</v>
          </cell>
          <cell r="D1870">
            <v>9936</v>
          </cell>
          <cell r="E1870" t="str">
            <v>Permolex International (formerly API Grain Processors)</v>
          </cell>
          <cell r="F1870" t="str">
            <v>New energy</v>
          </cell>
          <cell r="G1870" t="str">
            <v>Biofuels</v>
          </cell>
          <cell r="H1870" t="str">
            <v>Alberta</v>
          </cell>
          <cell r="I1870" t="str">
            <v>Canada</v>
          </cell>
          <cell r="J1870" t="str">
            <v>CAN</v>
          </cell>
          <cell r="K1870" t="str">
            <v>North America &amp; Carribean</v>
          </cell>
          <cell r="L1870" t="str">
            <v>AMER</v>
          </cell>
          <cell r="M1870">
            <v>36068.453472222223</v>
          </cell>
          <cell r="N1870" t="str">
            <v>Completed</v>
          </cell>
          <cell r="O1870" t="str">
            <v>PE - Asset/capacity investment</v>
          </cell>
        </row>
        <row r="1871">
          <cell r="A1871" t="str">
            <v>VC</v>
          </cell>
          <cell r="B1871">
            <v>1072</v>
          </cell>
          <cell r="C1871">
            <v>1</v>
          </cell>
          <cell r="D1871">
            <v>7501</v>
          </cell>
          <cell r="E1871" t="str">
            <v>ClimateWell AB</v>
          </cell>
          <cell r="F1871" t="str">
            <v>New energy</v>
          </cell>
          <cell r="G1871" t="str">
            <v>Solar</v>
          </cell>
          <cell r="I1871" t="str">
            <v>Sweden</v>
          </cell>
          <cell r="J1871" t="str">
            <v>SWE</v>
          </cell>
          <cell r="K1871" t="str">
            <v>EU Europe</v>
          </cell>
          <cell r="L1871" t="str">
            <v>EMEA</v>
          </cell>
          <cell r="M1871">
            <v>38860.49722222222</v>
          </cell>
          <cell r="N1871" t="str">
            <v>Completed</v>
          </cell>
          <cell r="O1871" t="str">
            <v>VC - Series D / Fourth round</v>
          </cell>
          <cell r="P1871">
            <v>13.67</v>
          </cell>
        </row>
        <row r="1872">
          <cell r="A1872" t="str">
            <v>VC</v>
          </cell>
          <cell r="B1872">
            <v>1073</v>
          </cell>
          <cell r="C1872">
            <v>1</v>
          </cell>
          <cell r="D1872">
            <v>681</v>
          </cell>
          <cell r="E1872" t="str">
            <v>Energia Global International (Enel North)</v>
          </cell>
          <cell r="F1872" t="str">
            <v>New energy</v>
          </cell>
          <cell r="G1872" t="str">
            <v>Wind</v>
          </cell>
          <cell r="H1872" t="str">
            <v>Massachusetts</v>
          </cell>
          <cell r="I1872" t="str">
            <v>United States</v>
          </cell>
          <cell r="J1872" t="str">
            <v>USA</v>
          </cell>
          <cell r="K1872" t="str">
            <v>North America &amp; Carribean</v>
          </cell>
          <cell r="L1872" t="str">
            <v>AMER</v>
          </cell>
          <cell r="M1872">
            <v>36215.570138888892</v>
          </cell>
          <cell r="N1872" t="str">
            <v>Completed</v>
          </cell>
          <cell r="O1872" t="str">
            <v>PE - Asset/capacity investment</v>
          </cell>
          <cell r="P1872">
            <v>25</v>
          </cell>
        </row>
        <row r="1873">
          <cell r="A1873" t="str">
            <v>VC</v>
          </cell>
          <cell r="B1873">
            <v>1074</v>
          </cell>
          <cell r="C1873">
            <v>3</v>
          </cell>
          <cell r="D1873">
            <v>681</v>
          </cell>
          <cell r="E1873" t="str">
            <v>Energia Global International (Enel North)</v>
          </cell>
          <cell r="F1873" t="str">
            <v>New energy</v>
          </cell>
          <cell r="G1873" t="str">
            <v>Wind</v>
          </cell>
          <cell r="H1873" t="str">
            <v>Massachusetts</v>
          </cell>
          <cell r="I1873" t="str">
            <v>United States</v>
          </cell>
          <cell r="J1873" t="str">
            <v>USA</v>
          </cell>
          <cell r="K1873" t="str">
            <v>North America &amp; Carribean</v>
          </cell>
          <cell r="L1873" t="str">
            <v>AMER</v>
          </cell>
          <cell r="M1873">
            <v>36516.573611111111</v>
          </cell>
          <cell r="N1873" t="str">
            <v>Completed</v>
          </cell>
          <cell r="O1873" t="str">
            <v>PE - Asset/capacity investment</v>
          </cell>
          <cell r="P1873">
            <v>33</v>
          </cell>
        </row>
        <row r="1874">
          <cell r="A1874" t="str">
            <v>VC</v>
          </cell>
          <cell r="B1874">
            <v>1075</v>
          </cell>
          <cell r="C1874">
            <v>1</v>
          </cell>
          <cell r="D1874">
            <v>5495</v>
          </cell>
          <cell r="E1874" t="str">
            <v>Concentrix Solar GmbH</v>
          </cell>
          <cell r="F1874" t="str">
            <v>New energy</v>
          </cell>
          <cell r="G1874" t="str">
            <v>Solar</v>
          </cell>
          <cell r="I1874" t="str">
            <v>Germany</v>
          </cell>
          <cell r="J1874" t="str">
            <v>DEU</v>
          </cell>
          <cell r="K1874" t="str">
            <v>EU Europe</v>
          </cell>
          <cell r="L1874" t="str">
            <v>EMEA</v>
          </cell>
          <cell r="M1874">
            <v>38442.621527777781</v>
          </cell>
          <cell r="N1874" t="str">
            <v>Completed</v>
          </cell>
          <cell r="O1874" t="str">
            <v>VC - Tech or early spin-off</v>
          </cell>
        </row>
        <row r="1875">
          <cell r="A1875" t="str">
            <v>VC</v>
          </cell>
          <cell r="B1875">
            <v>1076</v>
          </cell>
          <cell r="C1875">
            <v>2</v>
          </cell>
          <cell r="D1875">
            <v>8080</v>
          </cell>
          <cell r="E1875" t="str">
            <v>Effpower AB</v>
          </cell>
          <cell r="F1875" t="str">
            <v>New energy</v>
          </cell>
          <cell r="G1875" t="str">
            <v>Power Storage</v>
          </cell>
          <cell r="I1875" t="str">
            <v>Sweden</v>
          </cell>
          <cell r="J1875" t="str">
            <v>SWE</v>
          </cell>
          <cell r="K1875" t="str">
            <v>EU Europe</v>
          </cell>
          <cell r="L1875" t="str">
            <v>EMEA</v>
          </cell>
          <cell r="M1875">
            <v>36433.711805555555</v>
          </cell>
          <cell r="N1875" t="str">
            <v>Completed</v>
          </cell>
          <cell r="O1875" t="str">
            <v>VC - Series A / First round</v>
          </cell>
        </row>
        <row r="1876">
          <cell r="A1876" t="str">
            <v>VC</v>
          </cell>
          <cell r="B1876">
            <v>1077</v>
          </cell>
          <cell r="C1876">
            <v>1</v>
          </cell>
          <cell r="D1876">
            <v>2130</v>
          </cell>
          <cell r="E1876" t="str">
            <v>GenCell Corporation</v>
          </cell>
          <cell r="F1876" t="str">
            <v>New energy</v>
          </cell>
          <cell r="G1876" t="str">
            <v>Fuel Cells</v>
          </cell>
          <cell r="H1876" t="str">
            <v>Connecticut</v>
          </cell>
          <cell r="I1876" t="str">
            <v>United States</v>
          </cell>
          <cell r="J1876" t="str">
            <v>USA</v>
          </cell>
          <cell r="K1876" t="str">
            <v>North America &amp; Carribean</v>
          </cell>
          <cell r="L1876" t="str">
            <v>AMER</v>
          </cell>
          <cell r="M1876">
            <v>38890.446527777778</v>
          </cell>
          <cell r="N1876" t="str">
            <v>Completed</v>
          </cell>
          <cell r="O1876" t="str">
            <v>VC - Seed / angel</v>
          </cell>
          <cell r="P1876">
            <v>0.25</v>
          </cell>
        </row>
        <row r="1877">
          <cell r="A1877" t="str">
            <v>VC</v>
          </cell>
          <cell r="B1877">
            <v>1078</v>
          </cell>
          <cell r="C1877">
            <v>6</v>
          </cell>
          <cell r="D1877">
            <v>2834</v>
          </cell>
          <cell r="E1877" t="str">
            <v>Encorp Inc</v>
          </cell>
          <cell r="F1877" t="str">
            <v>New energy</v>
          </cell>
          <cell r="G1877" t="str">
            <v>Smart Distribution</v>
          </cell>
          <cell r="H1877" t="str">
            <v>Colorado</v>
          </cell>
          <cell r="I1877" t="str">
            <v>United States</v>
          </cell>
          <cell r="J1877" t="str">
            <v>USA</v>
          </cell>
          <cell r="K1877" t="str">
            <v>North America &amp; Carribean</v>
          </cell>
          <cell r="L1877" t="str">
            <v>AMER</v>
          </cell>
          <cell r="M1877">
            <v>37188.498611111114</v>
          </cell>
          <cell r="N1877" t="str">
            <v>Completed</v>
          </cell>
          <cell r="O1877" t="str">
            <v>VC - Series A / First round</v>
          </cell>
          <cell r="P1877">
            <v>38.1</v>
          </cell>
        </row>
        <row r="1878">
          <cell r="A1878" t="str">
            <v>VC</v>
          </cell>
          <cell r="B1878">
            <v>1079</v>
          </cell>
          <cell r="C1878">
            <v>1</v>
          </cell>
          <cell r="D1878">
            <v>1596</v>
          </cell>
          <cell r="E1878" t="str">
            <v>Enerpulse Inc</v>
          </cell>
          <cell r="F1878" t="str">
            <v>New energy</v>
          </cell>
          <cell r="G1878" t="str">
            <v>Efficiency: Demand Side</v>
          </cell>
          <cell r="H1878" t="str">
            <v>New Mexico</v>
          </cell>
          <cell r="I1878" t="str">
            <v>United States</v>
          </cell>
          <cell r="J1878" t="str">
            <v>USA</v>
          </cell>
          <cell r="K1878" t="str">
            <v>North America &amp; Carribean</v>
          </cell>
          <cell r="L1878" t="str">
            <v>AMER</v>
          </cell>
          <cell r="M1878">
            <v>38499.618055555555</v>
          </cell>
          <cell r="N1878" t="str">
            <v>Completed</v>
          </cell>
          <cell r="O1878" t="str">
            <v>VC - Series A / First round</v>
          </cell>
          <cell r="P1878">
            <v>2</v>
          </cell>
        </row>
        <row r="1879">
          <cell r="A1879" t="str">
            <v>VC</v>
          </cell>
          <cell r="B1879">
            <v>1080</v>
          </cell>
          <cell r="C1879">
            <v>4</v>
          </cell>
          <cell r="D1879">
            <v>13783</v>
          </cell>
          <cell r="E1879" t="str">
            <v>CoalTek</v>
          </cell>
          <cell r="F1879" t="str">
            <v>New energy</v>
          </cell>
          <cell r="G1879" t="str">
            <v>Efficiency: Supply Side</v>
          </cell>
          <cell r="H1879" t="str">
            <v>Georgia</v>
          </cell>
          <cell r="I1879" t="str">
            <v>United States</v>
          </cell>
          <cell r="J1879" t="str">
            <v>USA</v>
          </cell>
          <cell r="K1879" t="str">
            <v>North America &amp; Carribean</v>
          </cell>
          <cell r="L1879" t="str">
            <v>AMER</v>
          </cell>
          <cell r="M1879">
            <v>38891.65625</v>
          </cell>
          <cell r="N1879" t="str">
            <v>Completed</v>
          </cell>
          <cell r="O1879" t="str">
            <v>VC - Series B / Second round</v>
          </cell>
          <cell r="P1879">
            <v>5</v>
          </cell>
        </row>
        <row r="1880">
          <cell r="A1880" t="str">
            <v>VC</v>
          </cell>
          <cell r="B1880">
            <v>1081</v>
          </cell>
          <cell r="C1880">
            <v>3</v>
          </cell>
          <cell r="D1880">
            <v>2701</v>
          </cell>
          <cell r="E1880" t="str">
            <v>Prometheus Energy Inc</v>
          </cell>
          <cell r="F1880" t="str">
            <v>New energy</v>
          </cell>
          <cell r="G1880" t="str">
            <v>Hydrogen</v>
          </cell>
          <cell r="H1880" t="str">
            <v>Washington State</v>
          </cell>
          <cell r="I1880" t="str">
            <v>United States</v>
          </cell>
          <cell r="J1880" t="str">
            <v>USA</v>
          </cell>
          <cell r="K1880" t="str">
            <v>North America &amp; Carribean</v>
          </cell>
          <cell r="L1880" t="str">
            <v>AMER</v>
          </cell>
          <cell r="M1880">
            <v>38891.443749999999</v>
          </cell>
          <cell r="N1880" t="str">
            <v>Completed</v>
          </cell>
          <cell r="O1880" t="str">
            <v>PE - Asset/capacity investment</v>
          </cell>
          <cell r="P1880">
            <v>20.3</v>
          </cell>
        </row>
        <row r="1881">
          <cell r="A1881" t="str">
            <v>VC</v>
          </cell>
          <cell r="B1881">
            <v>1082</v>
          </cell>
          <cell r="C1881">
            <v>1</v>
          </cell>
          <cell r="D1881">
            <v>2701</v>
          </cell>
          <cell r="E1881" t="str">
            <v>Prometheus Energy Inc</v>
          </cell>
          <cell r="F1881" t="str">
            <v>New energy</v>
          </cell>
          <cell r="G1881" t="str">
            <v>Hydrogen</v>
          </cell>
          <cell r="H1881" t="str">
            <v>Washington State</v>
          </cell>
          <cell r="I1881" t="str">
            <v>United States</v>
          </cell>
          <cell r="J1881" t="str">
            <v>USA</v>
          </cell>
          <cell r="K1881" t="str">
            <v>North America &amp; Carribean</v>
          </cell>
          <cell r="L1881" t="str">
            <v>AMER</v>
          </cell>
          <cell r="M1881">
            <v>38488.47152777778</v>
          </cell>
          <cell r="N1881" t="str">
            <v>Completed</v>
          </cell>
          <cell r="O1881" t="str">
            <v>PE - Asset/capacity investment</v>
          </cell>
          <cell r="P1881">
            <v>8</v>
          </cell>
        </row>
        <row r="1882">
          <cell r="A1882" t="str">
            <v>VC</v>
          </cell>
          <cell r="B1882">
            <v>1083</v>
          </cell>
          <cell r="C1882">
            <v>0</v>
          </cell>
          <cell r="D1882">
            <v>2200</v>
          </cell>
          <cell r="E1882" t="str">
            <v>EnerWorks Inc</v>
          </cell>
          <cell r="F1882" t="str">
            <v>New energy</v>
          </cell>
          <cell r="G1882" t="str">
            <v>Solar</v>
          </cell>
          <cell r="H1882" t="str">
            <v>Ontario</v>
          </cell>
          <cell r="I1882" t="str">
            <v>Canada</v>
          </cell>
          <cell r="J1882" t="str">
            <v>CAN</v>
          </cell>
          <cell r="K1882" t="str">
            <v>North America &amp; Carribean</v>
          </cell>
          <cell r="L1882" t="str">
            <v>AMER</v>
          </cell>
          <cell r="M1882">
            <v>36433.520833333336</v>
          </cell>
          <cell r="N1882" t="str">
            <v>Completed</v>
          </cell>
          <cell r="O1882" t="str">
            <v>VC - Series A / First round</v>
          </cell>
          <cell r="P1882">
            <v>0.75</v>
          </cell>
        </row>
        <row r="1883">
          <cell r="A1883" t="str">
            <v>VC</v>
          </cell>
          <cell r="B1883">
            <v>1084</v>
          </cell>
          <cell r="C1883">
            <v>1</v>
          </cell>
          <cell r="D1883">
            <v>6481</v>
          </cell>
          <cell r="E1883" t="str">
            <v>HeliSwirl Technologies Ltd</v>
          </cell>
          <cell r="F1883" t="str">
            <v>New energy</v>
          </cell>
          <cell r="G1883" t="str">
            <v>Efficiency: Supply Side</v>
          </cell>
          <cell r="H1883" t="str">
            <v>Greater London</v>
          </cell>
          <cell r="I1883" t="str">
            <v>United Kingdom</v>
          </cell>
          <cell r="J1883" t="str">
            <v>GBR</v>
          </cell>
          <cell r="K1883" t="str">
            <v>EU Europe</v>
          </cell>
          <cell r="L1883" t="str">
            <v>EMEA</v>
          </cell>
          <cell r="M1883">
            <v>38398.67083333333</v>
          </cell>
          <cell r="N1883" t="str">
            <v>Completed</v>
          </cell>
          <cell r="O1883" t="str">
            <v>VC - Tech or early spin-off</v>
          </cell>
        </row>
        <row r="1884">
          <cell r="A1884" t="str">
            <v>VC</v>
          </cell>
          <cell r="B1884">
            <v>1085</v>
          </cell>
          <cell r="C1884">
            <v>0</v>
          </cell>
          <cell r="D1884">
            <v>2765</v>
          </cell>
          <cell r="E1884" t="str">
            <v>Impulse Devices Inc.</v>
          </cell>
          <cell r="F1884" t="str">
            <v>New energy</v>
          </cell>
          <cell r="G1884" t="str">
            <v>Biomass &amp; Waste</v>
          </cell>
          <cell r="H1884" t="str">
            <v>California</v>
          </cell>
          <cell r="I1884" t="str">
            <v>United States</v>
          </cell>
          <cell r="J1884" t="str">
            <v>USA</v>
          </cell>
          <cell r="K1884" t="str">
            <v>North America &amp; Carribean</v>
          </cell>
          <cell r="L1884" t="str">
            <v>AMER</v>
          </cell>
          <cell r="M1884">
            <v>36341.693749999999</v>
          </cell>
          <cell r="N1884" t="str">
            <v>Completed</v>
          </cell>
          <cell r="O1884" t="str">
            <v>VC - Seed / angel</v>
          </cell>
          <cell r="P1884">
            <v>0.83</v>
          </cell>
        </row>
        <row r="1885">
          <cell r="A1885" t="str">
            <v>VC</v>
          </cell>
          <cell r="B1885">
            <v>1086</v>
          </cell>
          <cell r="C1885">
            <v>0</v>
          </cell>
          <cell r="D1885">
            <v>7663</v>
          </cell>
          <cell r="E1885" t="str">
            <v>IndX Software Corporation</v>
          </cell>
          <cell r="F1885" t="str">
            <v>New energy</v>
          </cell>
          <cell r="G1885" t="str">
            <v>Efficiency: Supply Side</v>
          </cell>
          <cell r="H1885" t="str">
            <v>California</v>
          </cell>
          <cell r="I1885" t="str">
            <v>United States</v>
          </cell>
          <cell r="J1885" t="str">
            <v>USA</v>
          </cell>
          <cell r="K1885" t="str">
            <v>North America &amp; Carribean</v>
          </cell>
          <cell r="L1885" t="str">
            <v>AMER</v>
          </cell>
          <cell r="M1885">
            <v>36509.698611111111</v>
          </cell>
          <cell r="N1885" t="str">
            <v>Completed</v>
          </cell>
          <cell r="O1885" t="str">
            <v>VC - Series C / Third round</v>
          </cell>
          <cell r="P1885">
            <v>10</v>
          </cell>
        </row>
        <row r="1886">
          <cell r="A1886" t="str">
            <v>VC</v>
          </cell>
          <cell r="B1886">
            <v>1087</v>
          </cell>
          <cell r="C1886">
            <v>1</v>
          </cell>
          <cell r="D1886">
            <v>1918</v>
          </cell>
          <cell r="E1886" t="str">
            <v>INI Power Systems</v>
          </cell>
          <cell r="F1886" t="str">
            <v>New energy</v>
          </cell>
          <cell r="G1886" t="str">
            <v>Fuel Cells</v>
          </cell>
          <cell r="H1886" t="str">
            <v>North Carolina</v>
          </cell>
          <cell r="I1886" t="str">
            <v>United States</v>
          </cell>
          <cell r="J1886" t="str">
            <v>USA</v>
          </cell>
          <cell r="K1886" t="str">
            <v>North America &amp; Carribean</v>
          </cell>
          <cell r="L1886" t="str">
            <v>AMER</v>
          </cell>
          <cell r="M1886">
            <v>37070.706944444442</v>
          </cell>
          <cell r="N1886" t="str">
            <v>Completed</v>
          </cell>
          <cell r="O1886" t="str">
            <v>VC - Tech or early spin-off</v>
          </cell>
        </row>
        <row r="1887">
          <cell r="A1887" t="str">
            <v>VC</v>
          </cell>
          <cell r="B1887">
            <v>1088</v>
          </cell>
          <cell r="C1887">
            <v>0</v>
          </cell>
          <cell r="D1887">
            <v>10670</v>
          </cell>
          <cell r="E1887" t="str">
            <v>InnovaLight Inc</v>
          </cell>
          <cell r="F1887" t="str">
            <v>New energy</v>
          </cell>
          <cell r="G1887" t="str">
            <v>Solar</v>
          </cell>
          <cell r="H1887" t="str">
            <v>California</v>
          </cell>
          <cell r="I1887" t="str">
            <v>United States</v>
          </cell>
          <cell r="J1887" t="str">
            <v>USA</v>
          </cell>
          <cell r="K1887" t="str">
            <v>North America &amp; Carribean</v>
          </cell>
          <cell r="L1887" t="str">
            <v>AMER</v>
          </cell>
          <cell r="M1887">
            <v>37070.715277777781</v>
          </cell>
          <cell r="N1887" t="str">
            <v>Completed</v>
          </cell>
          <cell r="O1887" t="str">
            <v>VC - Seed / angel</v>
          </cell>
        </row>
        <row r="1888">
          <cell r="A1888" t="str">
            <v>VC</v>
          </cell>
          <cell r="B1888">
            <v>1089</v>
          </cell>
          <cell r="C1888">
            <v>1</v>
          </cell>
          <cell r="D1888">
            <v>2671</v>
          </cell>
          <cell r="E1888" t="str">
            <v>Intematix Corporation</v>
          </cell>
          <cell r="F1888" t="str">
            <v>New energy</v>
          </cell>
          <cell r="G1888" t="str">
            <v>Fuel Cells</v>
          </cell>
          <cell r="H1888" t="str">
            <v>California</v>
          </cell>
          <cell r="I1888" t="str">
            <v>United States</v>
          </cell>
          <cell r="J1888" t="str">
            <v>USA</v>
          </cell>
          <cell r="K1888" t="str">
            <v>North America &amp; Carribean</v>
          </cell>
          <cell r="L1888" t="str">
            <v>AMER</v>
          </cell>
          <cell r="M1888">
            <v>37435.743750000001</v>
          </cell>
          <cell r="N1888" t="str">
            <v>Completed</v>
          </cell>
          <cell r="O1888" t="str">
            <v>VC - Series A / First round</v>
          </cell>
          <cell r="P1888">
            <v>2</v>
          </cell>
        </row>
        <row r="1889">
          <cell r="A1889" t="str">
            <v>VC</v>
          </cell>
          <cell r="B1889">
            <v>1090</v>
          </cell>
          <cell r="C1889">
            <v>1</v>
          </cell>
          <cell r="D1889">
            <v>359</v>
          </cell>
          <cell r="E1889" t="str">
            <v>Konarka Technologies Inc</v>
          </cell>
          <cell r="F1889" t="str">
            <v>New energy</v>
          </cell>
          <cell r="G1889" t="str">
            <v>Solar</v>
          </cell>
          <cell r="H1889" t="str">
            <v>Massachusetts</v>
          </cell>
          <cell r="I1889" t="str">
            <v>United States</v>
          </cell>
          <cell r="J1889" t="str">
            <v>USA</v>
          </cell>
          <cell r="K1889" t="str">
            <v>North America &amp; Carribean</v>
          </cell>
          <cell r="L1889" t="str">
            <v>AMER</v>
          </cell>
          <cell r="M1889">
            <v>37215.753472222219</v>
          </cell>
          <cell r="N1889" t="str">
            <v>Completed</v>
          </cell>
          <cell r="O1889" t="str">
            <v>VC - Series A / First round</v>
          </cell>
          <cell r="P1889">
            <v>2</v>
          </cell>
        </row>
        <row r="1890">
          <cell r="A1890" t="str">
            <v>VC</v>
          </cell>
          <cell r="B1890">
            <v>1091</v>
          </cell>
          <cell r="C1890">
            <v>0</v>
          </cell>
          <cell r="D1890">
            <v>7693</v>
          </cell>
          <cell r="E1890" t="str">
            <v>Ionic Fusion Corporation</v>
          </cell>
          <cell r="F1890" t="str">
            <v>New energy</v>
          </cell>
          <cell r="G1890" t="str">
            <v>Fuel Cells</v>
          </cell>
          <cell r="H1890" t="str">
            <v>Colorado</v>
          </cell>
          <cell r="I1890" t="str">
            <v>United States</v>
          </cell>
          <cell r="J1890" t="str">
            <v>USA</v>
          </cell>
          <cell r="K1890" t="str">
            <v>North America &amp; Carribean</v>
          </cell>
          <cell r="L1890" t="str">
            <v>AMER</v>
          </cell>
          <cell r="M1890">
            <v>38356.76458333333</v>
          </cell>
          <cell r="N1890" t="str">
            <v>Completed</v>
          </cell>
          <cell r="O1890" t="str">
            <v>VC - Series B / Second round</v>
          </cell>
          <cell r="P1890">
            <v>1.7</v>
          </cell>
        </row>
        <row r="1891">
          <cell r="A1891" t="str">
            <v>VC</v>
          </cell>
          <cell r="B1891">
            <v>1092</v>
          </cell>
          <cell r="C1891">
            <v>2</v>
          </cell>
          <cell r="D1891">
            <v>1399</v>
          </cell>
          <cell r="E1891" t="str">
            <v>Heliocentris Energiesysteme GmbH (aka Heliocentris Fuel Cells AG)</v>
          </cell>
          <cell r="F1891" t="str">
            <v>New energy</v>
          </cell>
          <cell r="G1891" t="str">
            <v>Fuel Cells</v>
          </cell>
          <cell r="I1891" t="str">
            <v>Germany</v>
          </cell>
          <cell r="J1891" t="str">
            <v>DEU</v>
          </cell>
          <cell r="K1891" t="str">
            <v>EU Europe</v>
          </cell>
          <cell r="L1891" t="str">
            <v>EMEA</v>
          </cell>
          <cell r="M1891">
            <v>36501.40625</v>
          </cell>
          <cell r="N1891" t="str">
            <v>Completed</v>
          </cell>
          <cell r="O1891" t="str">
            <v>VC - Seed / angel</v>
          </cell>
        </row>
        <row r="1892">
          <cell r="A1892" t="str">
            <v>VC</v>
          </cell>
          <cell r="B1892">
            <v>1093</v>
          </cell>
          <cell r="C1892">
            <v>2</v>
          </cell>
          <cell r="D1892">
            <v>1399</v>
          </cell>
          <cell r="E1892" t="str">
            <v>Heliocentris Energiesysteme GmbH (aka Heliocentris Fuel Cells AG)</v>
          </cell>
          <cell r="F1892" t="str">
            <v>New energy</v>
          </cell>
          <cell r="G1892" t="str">
            <v>Fuel Cells</v>
          </cell>
          <cell r="I1892" t="str">
            <v>Germany</v>
          </cell>
          <cell r="J1892" t="str">
            <v>DEU</v>
          </cell>
          <cell r="K1892" t="str">
            <v>EU Europe</v>
          </cell>
          <cell r="L1892" t="str">
            <v>EMEA</v>
          </cell>
          <cell r="M1892">
            <v>37245.418749999997</v>
          </cell>
          <cell r="N1892" t="str">
            <v>Completed</v>
          </cell>
          <cell r="O1892" t="str">
            <v>VC - Series A / First round</v>
          </cell>
        </row>
        <row r="1893">
          <cell r="A1893" t="str">
            <v>VC</v>
          </cell>
          <cell r="B1893">
            <v>1094</v>
          </cell>
          <cell r="C1893">
            <v>0</v>
          </cell>
          <cell r="D1893">
            <v>1399</v>
          </cell>
          <cell r="E1893" t="str">
            <v>Heliocentris Energiesysteme GmbH (aka Heliocentris Fuel Cells AG)</v>
          </cell>
          <cell r="F1893" t="str">
            <v>New energy</v>
          </cell>
          <cell r="G1893" t="str">
            <v>Fuel Cells</v>
          </cell>
          <cell r="I1893" t="str">
            <v>Germany</v>
          </cell>
          <cell r="J1893" t="str">
            <v>DEU</v>
          </cell>
          <cell r="K1893" t="str">
            <v>EU Europe</v>
          </cell>
          <cell r="L1893" t="str">
            <v>EMEA</v>
          </cell>
          <cell r="M1893">
            <v>38125.411111111112</v>
          </cell>
          <cell r="N1893" t="str">
            <v>Completed</v>
          </cell>
          <cell r="O1893" t="str">
            <v>VC - Series B / Second round</v>
          </cell>
        </row>
        <row r="1894">
          <cell r="A1894" t="str">
            <v>VC</v>
          </cell>
          <cell r="B1894">
            <v>1095</v>
          </cell>
          <cell r="C1894">
            <v>1</v>
          </cell>
          <cell r="D1894">
            <v>1963</v>
          </cell>
          <cell r="E1894" t="str">
            <v>iPower Technologies</v>
          </cell>
          <cell r="F1894" t="str">
            <v>New energy</v>
          </cell>
          <cell r="G1894" t="str">
            <v>Efficiency: Supply Side</v>
          </cell>
          <cell r="H1894" t="str">
            <v>Indiana</v>
          </cell>
          <cell r="I1894" t="str">
            <v>United States</v>
          </cell>
          <cell r="J1894" t="str">
            <v>USA</v>
          </cell>
          <cell r="K1894" t="str">
            <v>North America &amp; Carribean</v>
          </cell>
          <cell r="L1894" t="str">
            <v>AMER</v>
          </cell>
          <cell r="M1894">
            <v>37469.445833333331</v>
          </cell>
          <cell r="N1894" t="str">
            <v>Completed</v>
          </cell>
          <cell r="O1894" t="str">
            <v>VC - Series B / Second round</v>
          </cell>
          <cell r="P1894">
            <v>2.5</v>
          </cell>
        </row>
        <row r="1895">
          <cell r="A1895" t="str">
            <v>VC</v>
          </cell>
          <cell r="B1895">
            <v>1096</v>
          </cell>
          <cell r="C1895">
            <v>0</v>
          </cell>
          <cell r="D1895">
            <v>5618</v>
          </cell>
          <cell r="E1895" t="str">
            <v>ISE Corporation</v>
          </cell>
          <cell r="F1895" t="str">
            <v>New energy</v>
          </cell>
          <cell r="G1895" t="str">
            <v>Efficiency: Demand Side</v>
          </cell>
          <cell r="H1895" t="str">
            <v>California</v>
          </cell>
          <cell r="I1895" t="str">
            <v>United States</v>
          </cell>
          <cell r="J1895" t="str">
            <v>USA</v>
          </cell>
          <cell r="K1895" t="str">
            <v>North America &amp; Carribean</v>
          </cell>
          <cell r="L1895" t="str">
            <v>AMER</v>
          </cell>
          <cell r="M1895">
            <v>37070.461805555555</v>
          </cell>
          <cell r="N1895" t="str">
            <v>Completed</v>
          </cell>
          <cell r="O1895" t="str">
            <v>VC - Seed / angel</v>
          </cell>
        </row>
        <row r="1896">
          <cell r="A1896" t="str">
            <v>VC</v>
          </cell>
          <cell r="B1896">
            <v>1097</v>
          </cell>
          <cell r="C1896">
            <v>1</v>
          </cell>
          <cell r="D1896">
            <v>7527</v>
          </cell>
          <cell r="E1896" t="str">
            <v>IVT Industrier AB</v>
          </cell>
          <cell r="F1896" t="str">
            <v>New energy</v>
          </cell>
          <cell r="G1896" t="str">
            <v>Efficiency: Demand Side</v>
          </cell>
          <cell r="I1896" t="str">
            <v>Sweden</v>
          </cell>
          <cell r="J1896" t="str">
            <v>SWE</v>
          </cell>
          <cell r="K1896" t="str">
            <v>EU Europe</v>
          </cell>
          <cell r="L1896" t="str">
            <v>EMEA</v>
          </cell>
          <cell r="M1896">
            <v>37582.477777777778</v>
          </cell>
          <cell r="N1896" t="str">
            <v>Completed</v>
          </cell>
          <cell r="O1896" t="str">
            <v>PE - Buy-out / corp spinoff</v>
          </cell>
          <cell r="P1896">
            <v>68</v>
          </cell>
        </row>
        <row r="1897">
          <cell r="A1897" t="str">
            <v>VC</v>
          </cell>
          <cell r="B1897">
            <v>1098</v>
          </cell>
          <cell r="C1897">
            <v>1</v>
          </cell>
          <cell r="D1897">
            <v>959</v>
          </cell>
          <cell r="E1897" t="str">
            <v>Marine Current Turbines Ltd (MCT)</v>
          </cell>
          <cell r="F1897" t="str">
            <v>New energy</v>
          </cell>
          <cell r="G1897" t="str">
            <v>Marine</v>
          </cell>
          <cell r="I1897" t="str">
            <v>United Kingdom</v>
          </cell>
          <cell r="J1897" t="str">
            <v>GBR</v>
          </cell>
          <cell r="K1897" t="str">
            <v>EU Europe</v>
          </cell>
          <cell r="L1897" t="str">
            <v>EMEA</v>
          </cell>
          <cell r="M1897">
            <v>37427.602777777778</v>
          </cell>
          <cell r="N1897" t="str">
            <v>Completed</v>
          </cell>
          <cell r="O1897" t="str">
            <v>VC - Series A / First round</v>
          </cell>
          <cell r="P1897">
            <v>0.5</v>
          </cell>
        </row>
        <row r="1898">
          <cell r="A1898" t="str">
            <v>VC</v>
          </cell>
          <cell r="B1898">
            <v>1099</v>
          </cell>
          <cell r="C1898">
            <v>1</v>
          </cell>
          <cell r="D1898">
            <v>13493</v>
          </cell>
          <cell r="E1898" t="str">
            <v>Miartech Inc</v>
          </cell>
          <cell r="F1898" t="str">
            <v>New energy</v>
          </cell>
          <cell r="G1898" t="str">
            <v>Efficiency: Demand Side</v>
          </cell>
          <cell r="I1898" t="str">
            <v>Cayman Islands</v>
          </cell>
          <cell r="J1898" t="str">
            <v>CYM</v>
          </cell>
          <cell r="K1898" t="str">
            <v>North America &amp; Carribean</v>
          </cell>
          <cell r="L1898" t="str">
            <v>AMER</v>
          </cell>
          <cell r="M1898">
            <v>38492.620833333334</v>
          </cell>
          <cell r="N1898" t="str">
            <v>Completed</v>
          </cell>
          <cell r="O1898" t="str">
            <v>VC - Seed / angel</v>
          </cell>
        </row>
        <row r="1899">
          <cell r="A1899" t="str">
            <v>VC</v>
          </cell>
          <cell r="B1899">
            <v>1100</v>
          </cell>
          <cell r="C1899">
            <v>1</v>
          </cell>
          <cell r="D1899">
            <v>2910</v>
          </cell>
          <cell r="E1899" t="str">
            <v>Micro Power Electronics Inc</v>
          </cell>
          <cell r="F1899" t="str">
            <v>New energy</v>
          </cell>
          <cell r="G1899" t="str">
            <v>Power Storage</v>
          </cell>
          <cell r="H1899" t="str">
            <v>Oregon</v>
          </cell>
          <cell r="I1899" t="str">
            <v>United States</v>
          </cell>
          <cell r="J1899" t="str">
            <v>USA</v>
          </cell>
          <cell r="K1899" t="str">
            <v>North America &amp; Carribean</v>
          </cell>
          <cell r="L1899" t="str">
            <v>AMER</v>
          </cell>
          <cell r="M1899">
            <v>36144.647916666669</v>
          </cell>
          <cell r="N1899" t="str">
            <v>Completed</v>
          </cell>
          <cell r="O1899" t="str">
            <v>PE - Buy-out / corp spinoff</v>
          </cell>
        </row>
        <row r="1900">
          <cell r="A1900" t="str">
            <v>VC</v>
          </cell>
          <cell r="B1900">
            <v>1101</v>
          </cell>
          <cell r="C1900">
            <v>1</v>
          </cell>
          <cell r="D1900">
            <v>2910</v>
          </cell>
          <cell r="E1900" t="str">
            <v>Micro Power Electronics Inc</v>
          </cell>
          <cell r="F1900" t="str">
            <v>New energy</v>
          </cell>
          <cell r="G1900" t="str">
            <v>Power Storage</v>
          </cell>
          <cell r="H1900" t="str">
            <v>Oregon</v>
          </cell>
          <cell r="I1900" t="str">
            <v>United States</v>
          </cell>
          <cell r="J1900" t="str">
            <v>USA</v>
          </cell>
          <cell r="K1900" t="str">
            <v>North America &amp; Carribean</v>
          </cell>
          <cell r="L1900" t="str">
            <v>AMER</v>
          </cell>
          <cell r="M1900">
            <v>37057.654861111114</v>
          </cell>
          <cell r="N1900" t="str">
            <v>Completed</v>
          </cell>
          <cell r="O1900" t="str">
            <v>VC - Bridge/Interim</v>
          </cell>
          <cell r="P1900">
            <v>5</v>
          </cell>
        </row>
        <row r="1901">
          <cell r="A1901" t="str">
            <v>VC</v>
          </cell>
          <cell r="B1901">
            <v>1102</v>
          </cell>
          <cell r="C1901">
            <v>1</v>
          </cell>
          <cell r="D1901">
            <v>11744</v>
          </cell>
          <cell r="E1901" t="str">
            <v>Microcell Corp</v>
          </cell>
          <cell r="F1901" t="str">
            <v>New energy</v>
          </cell>
          <cell r="G1901" t="str">
            <v>Fuel Cells</v>
          </cell>
          <cell r="H1901" t="str">
            <v>North Carolina</v>
          </cell>
          <cell r="I1901" t="str">
            <v>United States</v>
          </cell>
          <cell r="J1901" t="str">
            <v>USA</v>
          </cell>
          <cell r="K1901" t="str">
            <v>North America &amp; Carribean</v>
          </cell>
          <cell r="L1901" t="str">
            <v>AMER</v>
          </cell>
          <cell r="M1901">
            <v>36707.663888888892</v>
          </cell>
          <cell r="N1901" t="str">
            <v>Completed</v>
          </cell>
          <cell r="O1901" t="str">
            <v>VC - Seed / angel</v>
          </cell>
        </row>
        <row r="1902">
          <cell r="A1902" t="str">
            <v>VC</v>
          </cell>
          <cell r="B1902">
            <v>1103</v>
          </cell>
          <cell r="C1902">
            <v>2</v>
          </cell>
          <cell r="D1902">
            <v>9951</v>
          </cell>
          <cell r="E1902" t="str">
            <v>Microsol Ltd</v>
          </cell>
          <cell r="F1902" t="str">
            <v>New energy</v>
          </cell>
          <cell r="G1902" t="str">
            <v>Smart Distribution</v>
          </cell>
          <cell r="I1902" t="str">
            <v>Ireland</v>
          </cell>
          <cell r="J1902" t="str">
            <v>IRL</v>
          </cell>
          <cell r="K1902" t="str">
            <v>EU Europe</v>
          </cell>
          <cell r="L1902" t="str">
            <v>EMEA</v>
          </cell>
          <cell r="M1902">
            <v>38234.683333333334</v>
          </cell>
          <cell r="N1902" t="str">
            <v>Completed</v>
          </cell>
          <cell r="O1902" t="str">
            <v>VC - Series C / Third round</v>
          </cell>
          <cell r="P1902">
            <v>6.3</v>
          </cell>
        </row>
        <row r="1903">
          <cell r="A1903" t="str">
            <v>VC</v>
          </cell>
          <cell r="B1903">
            <v>1104</v>
          </cell>
          <cell r="C1903">
            <v>2</v>
          </cell>
          <cell r="D1903">
            <v>9951</v>
          </cell>
          <cell r="E1903" t="str">
            <v>Microsol Ltd</v>
          </cell>
          <cell r="F1903" t="str">
            <v>New energy</v>
          </cell>
          <cell r="G1903" t="str">
            <v>Smart Distribution</v>
          </cell>
          <cell r="I1903" t="str">
            <v>Ireland</v>
          </cell>
          <cell r="J1903" t="str">
            <v>IRL</v>
          </cell>
          <cell r="K1903" t="str">
            <v>EU Europe</v>
          </cell>
          <cell r="L1903" t="str">
            <v>EMEA</v>
          </cell>
          <cell r="M1903">
            <v>36752.692361111112</v>
          </cell>
          <cell r="N1903" t="str">
            <v>Completed</v>
          </cell>
          <cell r="O1903" t="str">
            <v>VC - Series B / Second round</v>
          </cell>
          <cell r="P1903">
            <v>6.72</v>
          </cell>
        </row>
        <row r="1904">
          <cell r="A1904" t="str">
            <v>VC</v>
          </cell>
          <cell r="B1904">
            <v>1105</v>
          </cell>
          <cell r="C1904">
            <v>1</v>
          </cell>
          <cell r="D1904">
            <v>2378</v>
          </cell>
          <cell r="E1904" t="str">
            <v>NanoDynamics Inc</v>
          </cell>
          <cell r="F1904" t="str">
            <v>New energy</v>
          </cell>
          <cell r="G1904" t="str">
            <v>Fuel Cells</v>
          </cell>
          <cell r="H1904" t="str">
            <v>New York</v>
          </cell>
          <cell r="I1904" t="str">
            <v>United States</v>
          </cell>
          <cell r="J1904" t="str">
            <v>USA</v>
          </cell>
          <cell r="K1904" t="str">
            <v>North America &amp; Carribean</v>
          </cell>
          <cell r="L1904" t="str">
            <v>AMER</v>
          </cell>
          <cell r="M1904">
            <v>38810.717361111114</v>
          </cell>
          <cell r="N1904" t="str">
            <v>Completed</v>
          </cell>
          <cell r="O1904" t="str">
            <v>VC - Series C / Third round</v>
          </cell>
        </row>
        <row r="1905">
          <cell r="A1905" t="str">
            <v>VC</v>
          </cell>
          <cell r="B1905">
            <v>1106</v>
          </cell>
          <cell r="C1905">
            <v>1</v>
          </cell>
          <cell r="D1905">
            <v>7669</v>
          </cell>
          <cell r="E1905" t="str">
            <v>NanoMuscle Inc</v>
          </cell>
          <cell r="F1905" t="str">
            <v>New energy</v>
          </cell>
          <cell r="G1905" t="str">
            <v>Efficiency: Demand Side</v>
          </cell>
          <cell r="H1905" t="str">
            <v>California</v>
          </cell>
          <cell r="I1905" t="str">
            <v>United States</v>
          </cell>
          <cell r="J1905" t="str">
            <v>USA</v>
          </cell>
          <cell r="K1905" t="str">
            <v>North America &amp; Carribean</v>
          </cell>
          <cell r="L1905" t="str">
            <v>AMER</v>
          </cell>
          <cell r="M1905">
            <v>37362.739583333336</v>
          </cell>
          <cell r="N1905" t="str">
            <v>Completed</v>
          </cell>
          <cell r="O1905" t="str">
            <v>VC - Series B / Second round</v>
          </cell>
          <cell r="P1905">
            <v>15</v>
          </cell>
        </row>
        <row r="1906">
          <cell r="A1906" t="str">
            <v>VC</v>
          </cell>
          <cell r="B1906">
            <v>1107</v>
          </cell>
          <cell r="C1906">
            <v>1</v>
          </cell>
          <cell r="D1906">
            <v>383</v>
          </cell>
          <cell r="E1906" t="str">
            <v>Nanosolar Inc</v>
          </cell>
          <cell r="F1906" t="str">
            <v>New energy</v>
          </cell>
          <cell r="G1906" t="str">
            <v>Solar</v>
          </cell>
          <cell r="H1906" t="str">
            <v>California</v>
          </cell>
          <cell r="I1906" t="str">
            <v>United States</v>
          </cell>
          <cell r="J1906" t="str">
            <v>USA</v>
          </cell>
          <cell r="K1906" t="str">
            <v>North America &amp; Carribean</v>
          </cell>
          <cell r="L1906" t="str">
            <v>AMER</v>
          </cell>
          <cell r="M1906">
            <v>37620.757638888892</v>
          </cell>
          <cell r="N1906" t="str">
            <v>Completed</v>
          </cell>
          <cell r="O1906" t="str">
            <v>VC - Venture debt/leasing</v>
          </cell>
        </row>
        <row r="1907">
          <cell r="A1907" t="str">
            <v>VC</v>
          </cell>
          <cell r="B1907">
            <v>1108</v>
          </cell>
          <cell r="C1907">
            <v>0</v>
          </cell>
          <cell r="D1907">
            <v>1122</v>
          </cell>
          <cell r="E1907" t="str">
            <v>Nanosys Inc</v>
          </cell>
          <cell r="F1907" t="str">
            <v>New energy</v>
          </cell>
          <cell r="G1907" t="str">
            <v>Solar</v>
          </cell>
          <cell r="H1907" t="str">
            <v>California</v>
          </cell>
          <cell r="I1907" t="str">
            <v>United States</v>
          </cell>
          <cell r="J1907" t="str">
            <v>USA</v>
          </cell>
          <cell r="K1907" t="str">
            <v>North America &amp; Carribean</v>
          </cell>
          <cell r="L1907" t="str">
            <v>AMER</v>
          </cell>
          <cell r="M1907">
            <v>37194.768750000003</v>
          </cell>
          <cell r="N1907" t="str">
            <v>Completed</v>
          </cell>
          <cell r="O1907" t="str">
            <v>VC - Seed / angel</v>
          </cell>
          <cell r="P1907">
            <v>1.7</v>
          </cell>
        </row>
        <row r="1908">
          <cell r="A1908" t="str">
            <v>VC</v>
          </cell>
          <cell r="B1908">
            <v>1109</v>
          </cell>
          <cell r="C1908">
            <v>1</v>
          </cell>
          <cell r="D1908">
            <v>14849</v>
          </cell>
          <cell r="E1908" t="str">
            <v>Sionyx Inc</v>
          </cell>
          <cell r="F1908" t="str">
            <v>New energy</v>
          </cell>
          <cell r="G1908" t="str">
            <v>Solar</v>
          </cell>
          <cell r="H1908" t="str">
            <v>Massachusetts</v>
          </cell>
          <cell r="I1908" t="str">
            <v>United States</v>
          </cell>
          <cell r="J1908" t="str">
            <v>USA</v>
          </cell>
          <cell r="K1908" t="str">
            <v>North America &amp; Carribean</v>
          </cell>
          <cell r="L1908" t="str">
            <v>AMER</v>
          </cell>
          <cell r="M1908">
            <v>38891.404166666667</v>
          </cell>
          <cell r="N1908" t="str">
            <v>Completed</v>
          </cell>
          <cell r="O1908" t="str">
            <v>VC - Series A / First round</v>
          </cell>
          <cell r="P1908">
            <v>0.75</v>
          </cell>
        </row>
        <row r="1909">
          <cell r="A1909" t="str">
            <v>VC</v>
          </cell>
          <cell r="B1909">
            <v>1110</v>
          </cell>
          <cell r="C1909">
            <v>0</v>
          </cell>
          <cell r="D1909">
            <v>14849</v>
          </cell>
          <cell r="E1909" t="str">
            <v>Sionyx Inc</v>
          </cell>
          <cell r="F1909" t="str">
            <v>New energy</v>
          </cell>
          <cell r="G1909" t="str">
            <v>Solar</v>
          </cell>
          <cell r="H1909" t="str">
            <v>Massachusetts</v>
          </cell>
          <cell r="I1909" t="str">
            <v>United States</v>
          </cell>
          <cell r="J1909" t="str">
            <v>USA</v>
          </cell>
          <cell r="K1909" t="str">
            <v>North America &amp; Carribean</v>
          </cell>
          <cell r="L1909" t="str">
            <v>AMER</v>
          </cell>
          <cell r="M1909">
            <v>38625.40625</v>
          </cell>
          <cell r="N1909" t="str">
            <v>Completed</v>
          </cell>
          <cell r="O1909" t="str">
            <v>VC - Tech or early spin-off</v>
          </cell>
        </row>
        <row r="1910">
          <cell r="A1910" t="str">
            <v>VC</v>
          </cell>
          <cell r="B1910">
            <v>1111</v>
          </cell>
          <cell r="C1910">
            <v>1</v>
          </cell>
          <cell r="D1910">
            <v>8184</v>
          </cell>
          <cell r="E1910" t="str">
            <v>Nanotecture Ltd</v>
          </cell>
          <cell r="F1910" t="str">
            <v>New energy</v>
          </cell>
          <cell r="G1910" t="str">
            <v>Power Storage</v>
          </cell>
          <cell r="I1910" t="str">
            <v>United Kingdom</v>
          </cell>
          <cell r="J1910" t="str">
            <v>GBR</v>
          </cell>
          <cell r="K1910" t="str">
            <v>EU Europe</v>
          </cell>
          <cell r="L1910" t="str">
            <v>EMEA</v>
          </cell>
          <cell r="M1910">
            <v>37655.427083333336</v>
          </cell>
          <cell r="N1910" t="str">
            <v>Completed</v>
          </cell>
          <cell r="O1910" t="str">
            <v>VC - Tech or early spin-off</v>
          </cell>
        </row>
        <row r="1911">
          <cell r="A1911" t="str">
            <v>VC</v>
          </cell>
          <cell r="B1911">
            <v>1112</v>
          </cell>
          <cell r="C1911">
            <v>2</v>
          </cell>
          <cell r="D1911">
            <v>1137</v>
          </cell>
          <cell r="E1911" t="str">
            <v>Natural Building Technologies Ltd</v>
          </cell>
          <cell r="F1911" t="str">
            <v>New energy</v>
          </cell>
          <cell r="G1911" t="str">
            <v>Efficiency: Demand Side</v>
          </cell>
          <cell r="I1911" t="str">
            <v>United Kingdom</v>
          </cell>
          <cell r="J1911" t="str">
            <v>GBR</v>
          </cell>
          <cell r="K1911" t="str">
            <v>EU Europe</v>
          </cell>
          <cell r="L1911" t="str">
            <v>EMEA</v>
          </cell>
          <cell r="M1911">
            <v>37071.459027777775</v>
          </cell>
          <cell r="N1911" t="str">
            <v>Completed</v>
          </cell>
          <cell r="O1911" t="str">
            <v>VC - Series A / First round</v>
          </cell>
        </row>
        <row r="1912">
          <cell r="A1912" t="str">
            <v>VC</v>
          </cell>
          <cell r="B1912">
            <v>1113</v>
          </cell>
          <cell r="C1912">
            <v>2</v>
          </cell>
          <cell r="D1912">
            <v>2277</v>
          </cell>
          <cell r="E1912" t="str">
            <v>NaWoTec</v>
          </cell>
          <cell r="F1912" t="str">
            <v>New energy</v>
          </cell>
          <cell r="G1912" t="str">
            <v>Fuel Cells</v>
          </cell>
          <cell r="I1912" t="str">
            <v>Germany</v>
          </cell>
          <cell r="J1912" t="str">
            <v>DEU</v>
          </cell>
          <cell r="K1912" t="str">
            <v>EU Europe</v>
          </cell>
          <cell r="L1912" t="str">
            <v>EMEA</v>
          </cell>
          <cell r="M1912">
            <v>37370.478472222225</v>
          </cell>
          <cell r="N1912" t="str">
            <v>Completed</v>
          </cell>
          <cell r="O1912" t="str">
            <v>VC - Series B / Second round</v>
          </cell>
        </row>
        <row r="1913">
          <cell r="A1913" t="str">
            <v>VC</v>
          </cell>
          <cell r="B1913">
            <v>1114</v>
          </cell>
          <cell r="C1913">
            <v>1</v>
          </cell>
          <cell r="D1913">
            <v>2277</v>
          </cell>
          <cell r="E1913" t="str">
            <v>NaWoTec</v>
          </cell>
          <cell r="F1913" t="str">
            <v>New energy</v>
          </cell>
          <cell r="G1913" t="str">
            <v>Fuel Cells</v>
          </cell>
          <cell r="I1913" t="str">
            <v>Germany</v>
          </cell>
          <cell r="J1913" t="str">
            <v>DEU</v>
          </cell>
          <cell r="K1913" t="str">
            <v>EU Europe</v>
          </cell>
          <cell r="L1913" t="str">
            <v>EMEA</v>
          </cell>
          <cell r="M1913">
            <v>36341.481249999997</v>
          </cell>
          <cell r="N1913" t="str">
            <v>Completed</v>
          </cell>
          <cell r="O1913" t="str">
            <v>VC - Series A / First round</v>
          </cell>
        </row>
        <row r="1914">
          <cell r="A1914" t="str">
            <v>VC</v>
          </cell>
          <cell r="B1914">
            <v>1115</v>
          </cell>
          <cell r="C1914">
            <v>5</v>
          </cell>
          <cell r="D1914">
            <v>2277</v>
          </cell>
          <cell r="E1914" t="str">
            <v>NaWoTec</v>
          </cell>
          <cell r="F1914" t="str">
            <v>New energy</v>
          </cell>
          <cell r="G1914" t="str">
            <v>Fuel Cells</v>
          </cell>
          <cell r="I1914" t="str">
            <v>Germany</v>
          </cell>
          <cell r="J1914" t="str">
            <v>DEU</v>
          </cell>
          <cell r="K1914" t="str">
            <v>EU Europe</v>
          </cell>
          <cell r="L1914" t="str">
            <v>EMEA</v>
          </cell>
          <cell r="M1914">
            <v>38229.484027777777</v>
          </cell>
          <cell r="N1914" t="str">
            <v>Completed</v>
          </cell>
          <cell r="O1914" t="str">
            <v>VC - Series D / Fourth round</v>
          </cell>
        </row>
        <row r="1915">
          <cell r="A1915" t="str">
            <v>VC</v>
          </cell>
          <cell r="B1915">
            <v>1116</v>
          </cell>
          <cell r="C1915">
            <v>0</v>
          </cell>
          <cell r="D1915">
            <v>3581</v>
          </cell>
          <cell r="E1915" t="str">
            <v>Nextek Power Systems</v>
          </cell>
          <cell r="F1915" t="str">
            <v>New energy</v>
          </cell>
          <cell r="G1915" t="str">
            <v>Smart Distribution</v>
          </cell>
          <cell r="H1915" t="str">
            <v>New York</v>
          </cell>
          <cell r="I1915" t="str">
            <v>United States</v>
          </cell>
          <cell r="J1915" t="str">
            <v>USA</v>
          </cell>
          <cell r="K1915" t="str">
            <v>North America &amp; Carribean</v>
          </cell>
          <cell r="L1915" t="str">
            <v>AMER</v>
          </cell>
          <cell r="M1915">
            <v>36976.526388888888</v>
          </cell>
          <cell r="N1915" t="str">
            <v>Completed</v>
          </cell>
          <cell r="O1915" t="str">
            <v>VC - Series B / Second round</v>
          </cell>
          <cell r="P1915">
            <v>2</v>
          </cell>
        </row>
        <row r="1916">
          <cell r="A1916" t="str">
            <v>VC</v>
          </cell>
          <cell r="B1916">
            <v>1117</v>
          </cell>
          <cell r="C1916">
            <v>1</v>
          </cell>
          <cell r="D1916">
            <v>1608</v>
          </cell>
          <cell r="E1916" t="str">
            <v>Nexterra Energy Corporation</v>
          </cell>
          <cell r="F1916" t="str">
            <v>New energy</v>
          </cell>
          <cell r="G1916" t="str">
            <v>Biomass &amp; Waste</v>
          </cell>
          <cell r="H1916" t="str">
            <v>British Columbia</v>
          </cell>
          <cell r="I1916" t="str">
            <v>Canada</v>
          </cell>
          <cell r="J1916" t="str">
            <v>CAN</v>
          </cell>
          <cell r="K1916" t="str">
            <v>North America &amp; Carribean</v>
          </cell>
          <cell r="L1916" t="str">
            <v>AMER</v>
          </cell>
          <cell r="M1916">
            <v>38658.532638888886</v>
          </cell>
          <cell r="N1916" t="str">
            <v>Completed</v>
          </cell>
          <cell r="O1916" t="str">
            <v>VC - Series B / Second round</v>
          </cell>
          <cell r="P1916">
            <v>4.87</v>
          </cell>
        </row>
        <row r="1917">
          <cell r="A1917" t="str">
            <v>VC</v>
          </cell>
          <cell r="B1917">
            <v>1118</v>
          </cell>
          <cell r="C1917">
            <v>0</v>
          </cell>
          <cell r="D1917">
            <v>3254</v>
          </cell>
          <cell r="E1917" t="str">
            <v>Nu Element Inc</v>
          </cell>
          <cell r="F1917" t="str">
            <v>New energy</v>
          </cell>
          <cell r="G1917" t="str">
            <v>Fuel Cells</v>
          </cell>
          <cell r="H1917" t="str">
            <v>Washington State</v>
          </cell>
          <cell r="I1917" t="str">
            <v>United States</v>
          </cell>
          <cell r="J1917" t="str">
            <v>USA</v>
          </cell>
          <cell r="K1917" t="str">
            <v>North America &amp; Carribean</v>
          </cell>
          <cell r="L1917" t="str">
            <v>AMER</v>
          </cell>
          <cell r="M1917">
            <v>37802.556250000001</v>
          </cell>
          <cell r="N1917" t="str">
            <v>Completed</v>
          </cell>
          <cell r="O1917" t="str">
            <v>VC - Series A / First round</v>
          </cell>
        </row>
        <row r="1918">
          <cell r="A1918" t="str">
            <v>VC</v>
          </cell>
          <cell r="B1918">
            <v>1119</v>
          </cell>
          <cell r="C1918">
            <v>2</v>
          </cell>
          <cell r="D1918">
            <v>6965</v>
          </cell>
          <cell r="E1918" t="str">
            <v>NxtPhase T&amp;D Corporation</v>
          </cell>
          <cell r="F1918" t="str">
            <v>New energy</v>
          </cell>
          <cell r="G1918" t="str">
            <v>Smart Distribution</v>
          </cell>
          <cell r="H1918" t="str">
            <v>British Columbia</v>
          </cell>
          <cell r="I1918" t="str">
            <v>Canada</v>
          </cell>
          <cell r="J1918" t="str">
            <v>CAN</v>
          </cell>
          <cell r="K1918" t="str">
            <v>North America &amp; Carribean</v>
          </cell>
          <cell r="L1918" t="str">
            <v>AMER</v>
          </cell>
          <cell r="M1918">
            <v>36175.626388888886</v>
          </cell>
          <cell r="N1918" t="str">
            <v>Completed</v>
          </cell>
          <cell r="O1918" t="str">
            <v>VC - Series A / First round</v>
          </cell>
          <cell r="P1918">
            <v>0</v>
          </cell>
          <cell r="Q1918">
            <v>0</v>
          </cell>
        </row>
        <row r="1919">
          <cell r="A1919" t="str">
            <v>VC</v>
          </cell>
          <cell r="B1919">
            <v>1120</v>
          </cell>
          <cell r="C1919">
            <v>3</v>
          </cell>
          <cell r="D1919">
            <v>6965</v>
          </cell>
          <cell r="E1919" t="str">
            <v>NxtPhase T&amp;D Corporation</v>
          </cell>
          <cell r="F1919" t="str">
            <v>New energy</v>
          </cell>
          <cell r="G1919" t="str">
            <v>Smart Distribution</v>
          </cell>
          <cell r="H1919" t="str">
            <v>British Columbia</v>
          </cell>
          <cell r="I1919" t="str">
            <v>Canada</v>
          </cell>
          <cell r="J1919" t="str">
            <v>CAN</v>
          </cell>
          <cell r="K1919" t="str">
            <v>North America &amp; Carribean</v>
          </cell>
          <cell r="L1919" t="str">
            <v>AMER</v>
          </cell>
          <cell r="M1919">
            <v>36900.631249999999</v>
          </cell>
          <cell r="N1919" t="str">
            <v>Completed</v>
          </cell>
          <cell r="O1919" t="str">
            <v>VC - Series C / Third round</v>
          </cell>
          <cell r="P1919">
            <v>5.3</v>
          </cell>
          <cell r="Q1919">
            <v>0</v>
          </cell>
        </row>
        <row r="1920">
          <cell r="A1920" t="str">
            <v>VC</v>
          </cell>
          <cell r="B1920">
            <v>1121</v>
          </cell>
          <cell r="C1920">
            <v>0</v>
          </cell>
          <cell r="D1920">
            <v>14860</v>
          </cell>
          <cell r="E1920" t="str">
            <v>Hy9</v>
          </cell>
          <cell r="F1920" t="str">
            <v>New energy</v>
          </cell>
          <cell r="G1920" t="str">
            <v>Hydrogen</v>
          </cell>
          <cell r="H1920" t="str">
            <v>Massachusetts</v>
          </cell>
          <cell r="I1920" t="str">
            <v>United States</v>
          </cell>
          <cell r="J1920" t="str">
            <v>USA</v>
          </cell>
          <cell r="K1920" t="str">
            <v>North America &amp; Carribean</v>
          </cell>
          <cell r="L1920" t="str">
            <v>AMER</v>
          </cell>
          <cell r="M1920">
            <v>38366.675694444442</v>
          </cell>
          <cell r="N1920" t="str">
            <v>Completed</v>
          </cell>
          <cell r="O1920" t="str">
            <v>VC - Series A / First round</v>
          </cell>
          <cell r="P1920">
            <v>1.5</v>
          </cell>
        </row>
        <row r="1921">
          <cell r="A1921" t="str">
            <v>VC</v>
          </cell>
          <cell r="B1921">
            <v>1122</v>
          </cell>
          <cell r="C1921">
            <v>1</v>
          </cell>
          <cell r="D1921">
            <v>2337</v>
          </cell>
          <cell r="E1921" t="str">
            <v>CAES Development Company LLC</v>
          </cell>
          <cell r="F1921" t="str">
            <v>New energy</v>
          </cell>
          <cell r="G1921" t="str">
            <v>Power Storage</v>
          </cell>
          <cell r="H1921" t="str">
            <v>Texas</v>
          </cell>
          <cell r="I1921" t="str">
            <v>United States</v>
          </cell>
          <cell r="J1921" t="str">
            <v>USA</v>
          </cell>
          <cell r="K1921" t="str">
            <v>North America &amp; Carribean</v>
          </cell>
          <cell r="L1921" t="str">
            <v>AMER</v>
          </cell>
          <cell r="M1921">
            <v>36341.682638888888</v>
          </cell>
          <cell r="N1921" t="str">
            <v>Completed</v>
          </cell>
          <cell r="O1921" t="str">
            <v>PE - Buy-out / corp spinoff</v>
          </cell>
        </row>
        <row r="1922">
          <cell r="A1922" t="str">
            <v>VC</v>
          </cell>
          <cell r="B1922">
            <v>1123</v>
          </cell>
          <cell r="C1922">
            <v>0</v>
          </cell>
          <cell r="D1922">
            <v>14860</v>
          </cell>
          <cell r="E1922" t="str">
            <v>Hy9</v>
          </cell>
          <cell r="F1922" t="str">
            <v>New energy</v>
          </cell>
          <cell r="G1922" t="str">
            <v>Hydrogen</v>
          </cell>
          <cell r="H1922" t="str">
            <v>Massachusetts</v>
          </cell>
          <cell r="I1922" t="str">
            <v>United States</v>
          </cell>
          <cell r="J1922" t="str">
            <v>USA</v>
          </cell>
          <cell r="K1922" t="str">
            <v>North America &amp; Carribean</v>
          </cell>
          <cell r="L1922" t="str">
            <v>AMER</v>
          </cell>
          <cell r="M1922">
            <v>38895.685416666667</v>
          </cell>
          <cell r="N1922" t="str">
            <v>Completed</v>
          </cell>
          <cell r="O1922" t="str">
            <v>VC - Series B / Second round</v>
          </cell>
          <cell r="P1922">
            <v>2.2999999999999998</v>
          </cell>
        </row>
        <row r="1923">
          <cell r="A1923" t="str">
            <v>VC</v>
          </cell>
          <cell r="B1923">
            <v>1124</v>
          </cell>
          <cell r="C1923">
            <v>1</v>
          </cell>
          <cell r="D1923">
            <v>81</v>
          </cell>
          <cell r="E1923" t="str">
            <v>Proton Energy Systems Inc (now part of Distributed energy Systems)</v>
          </cell>
          <cell r="F1923" t="str">
            <v>New energy</v>
          </cell>
          <cell r="G1923" t="str">
            <v>Fuel Cells</v>
          </cell>
          <cell r="H1923" t="str">
            <v>Connecticut</v>
          </cell>
          <cell r="I1923" t="str">
            <v>United States</v>
          </cell>
          <cell r="J1923" t="str">
            <v>USA</v>
          </cell>
          <cell r="K1923" t="str">
            <v>North America &amp; Carribean</v>
          </cell>
          <cell r="L1923" t="str">
            <v>AMER</v>
          </cell>
          <cell r="M1923">
            <v>36621.688888888886</v>
          </cell>
          <cell r="N1923" t="str">
            <v>Completed</v>
          </cell>
          <cell r="O1923" t="str">
            <v>VC - Series C / Third round</v>
          </cell>
        </row>
        <row r="1924">
          <cell r="A1924" t="str">
            <v>VC</v>
          </cell>
          <cell r="B1924">
            <v>1125</v>
          </cell>
          <cell r="C1924">
            <v>8</v>
          </cell>
          <cell r="D1924">
            <v>3207</v>
          </cell>
          <cell r="E1924" t="str">
            <v>Silicon Energy Corporation</v>
          </cell>
          <cell r="F1924" t="str">
            <v>New energy</v>
          </cell>
          <cell r="G1924" t="str">
            <v>Efficiency: Demand Side</v>
          </cell>
          <cell r="H1924" t="str">
            <v>Washington State</v>
          </cell>
          <cell r="I1924" t="str">
            <v>United States</v>
          </cell>
          <cell r="J1924" t="str">
            <v>USA</v>
          </cell>
          <cell r="K1924" t="str">
            <v>North America &amp; Carribean</v>
          </cell>
          <cell r="L1924" t="str">
            <v>AMER</v>
          </cell>
          <cell r="M1924">
            <v>36705.696527777778</v>
          </cell>
          <cell r="N1924" t="str">
            <v>Completed</v>
          </cell>
          <cell r="O1924" t="str">
            <v>VC - Series C / Third round</v>
          </cell>
          <cell r="P1924">
            <v>20</v>
          </cell>
          <cell r="Q1924">
            <v>0</v>
          </cell>
        </row>
        <row r="1925">
          <cell r="A1925" t="str">
            <v>VC</v>
          </cell>
          <cell r="B1925">
            <v>1126</v>
          </cell>
          <cell r="C1925">
            <v>1</v>
          </cell>
          <cell r="D1925">
            <v>3994</v>
          </cell>
          <cell r="E1925" t="str">
            <v>Power Paper Limited</v>
          </cell>
          <cell r="F1925" t="str">
            <v>New energy</v>
          </cell>
          <cell r="G1925" t="str">
            <v>Power Storage</v>
          </cell>
          <cell r="I1925" t="str">
            <v>Israel</v>
          </cell>
          <cell r="J1925" t="str">
            <v>ISR</v>
          </cell>
          <cell r="K1925" t="str">
            <v>Middle East &amp; North Africa</v>
          </cell>
          <cell r="L1925" t="str">
            <v>EMEA</v>
          </cell>
          <cell r="M1925">
            <v>37498.736805555556</v>
          </cell>
          <cell r="N1925" t="str">
            <v>Completed</v>
          </cell>
          <cell r="O1925" t="str">
            <v>VC - Series C / Third round</v>
          </cell>
          <cell r="P1925">
            <v>9</v>
          </cell>
        </row>
        <row r="1926">
          <cell r="A1926" t="str">
            <v>VC</v>
          </cell>
          <cell r="B1926">
            <v>1127</v>
          </cell>
          <cell r="C1926">
            <v>1</v>
          </cell>
          <cell r="D1926">
            <v>3994</v>
          </cell>
          <cell r="E1926" t="str">
            <v>Power Paper Limited</v>
          </cell>
          <cell r="F1926" t="str">
            <v>New energy</v>
          </cell>
          <cell r="G1926" t="str">
            <v>Power Storage</v>
          </cell>
          <cell r="I1926" t="str">
            <v>Israel</v>
          </cell>
          <cell r="J1926" t="str">
            <v>ISR</v>
          </cell>
          <cell r="K1926" t="str">
            <v>Middle East &amp; North Africa</v>
          </cell>
          <cell r="L1926" t="str">
            <v>EMEA</v>
          </cell>
          <cell r="M1926">
            <v>36906.740972222222</v>
          </cell>
          <cell r="N1926" t="str">
            <v>Completed</v>
          </cell>
          <cell r="O1926" t="str">
            <v>VC - Series B / Second round</v>
          </cell>
          <cell r="P1926">
            <v>10</v>
          </cell>
        </row>
        <row r="1927">
          <cell r="A1927" t="str">
            <v>VC</v>
          </cell>
          <cell r="B1927">
            <v>1128</v>
          </cell>
          <cell r="C1927">
            <v>3</v>
          </cell>
          <cell r="D1927">
            <v>13827</v>
          </cell>
          <cell r="E1927" t="str">
            <v>Prenova Inc (formerly Service Resources Inc.)</v>
          </cell>
          <cell r="F1927" t="str">
            <v>New energy</v>
          </cell>
          <cell r="G1927" t="str">
            <v>Efficiency: Demand Side</v>
          </cell>
          <cell r="H1927" t="str">
            <v>Georgia</v>
          </cell>
          <cell r="I1927" t="str">
            <v>United States</v>
          </cell>
          <cell r="J1927" t="str">
            <v>USA</v>
          </cell>
          <cell r="K1927" t="str">
            <v>North America &amp; Carribean</v>
          </cell>
          <cell r="L1927" t="str">
            <v>AMER</v>
          </cell>
          <cell r="M1927">
            <v>38414.515972222223</v>
          </cell>
          <cell r="N1927" t="str">
            <v>Completed</v>
          </cell>
          <cell r="O1927" t="str">
            <v>VC - Series B / Second round</v>
          </cell>
          <cell r="P1927">
            <v>2</v>
          </cell>
        </row>
        <row r="1928">
          <cell r="A1928" t="str">
            <v>VC</v>
          </cell>
          <cell r="B1928">
            <v>1129</v>
          </cell>
          <cell r="C1928">
            <v>0</v>
          </cell>
          <cell r="D1928">
            <v>8245</v>
          </cell>
          <cell r="E1928" t="str">
            <v>Prism Solar Technologies Inc</v>
          </cell>
          <cell r="F1928" t="str">
            <v>New energy</v>
          </cell>
          <cell r="G1928" t="str">
            <v>Solar</v>
          </cell>
          <cell r="H1928" t="str">
            <v>New York</v>
          </cell>
          <cell r="I1928" t="str">
            <v>United States</v>
          </cell>
          <cell r="J1928" t="str">
            <v>USA</v>
          </cell>
          <cell r="K1928" t="str">
            <v>North America &amp; Carribean</v>
          </cell>
          <cell r="L1928" t="str">
            <v>AMER</v>
          </cell>
          <cell r="M1928">
            <v>38411.625</v>
          </cell>
          <cell r="N1928" t="str">
            <v>Completed</v>
          </cell>
          <cell r="O1928" t="str">
            <v>VC - Seed / angel</v>
          </cell>
        </row>
        <row r="1929">
          <cell r="A1929" t="str">
            <v>VC</v>
          </cell>
          <cell r="B1929">
            <v>1130</v>
          </cell>
          <cell r="C1929">
            <v>1</v>
          </cell>
          <cell r="D1929">
            <v>12301</v>
          </cell>
          <cell r="E1929" t="str">
            <v>Qynergy Corp</v>
          </cell>
          <cell r="F1929" t="str">
            <v>New energy</v>
          </cell>
          <cell r="G1929" t="str">
            <v>Power Storage</v>
          </cell>
          <cell r="H1929" t="str">
            <v>New Mexico</v>
          </cell>
          <cell r="I1929" t="str">
            <v>United States</v>
          </cell>
          <cell r="J1929" t="str">
            <v>USA</v>
          </cell>
          <cell r="K1929" t="str">
            <v>North America &amp; Carribean</v>
          </cell>
          <cell r="L1929" t="str">
            <v>AMER</v>
          </cell>
          <cell r="M1929">
            <v>37832.651388888888</v>
          </cell>
          <cell r="N1929" t="str">
            <v>Completed</v>
          </cell>
          <cell r="O1929" t="str">
            <v>VC - Series B / Second round</v>
          </cell>
          <cell r="P1929">
            <v>2</v>
          </cell>
        </row>
        <row r="1930">
          <cell r="A1930" t="str">
            <v>VC</v>
          </cell>
          <cell r="B1930">
            <v>1131</v>
          </cell>
          <cell r="C1930">
            <v>1</v>
          </cell>
          <cell r="D1930">
            <v>8577</v>
          </cell>
          <cell r="E1930" t="str">
            <v>Schmack Biogas AG</v>
          </cell>
          <cell r="F1930" t="str">
            <v>New energy</v>
          </cell>
          <cell r="G1930" t="str">
            <v>Biomass &amp; Waste</v>
          </cell>
          <cell r="H1930" t="str">
            <v>Bavaria</v>
          </cell>
          <cell r="I1930" t="str">
            <v>Germany</v>
          </cell>
          <cell r="J1930" t="str">
            <v>DEU</v>
          </cell>
          <cell r="K1930" t="str">
            <v>EU Europe</v>
          </cell>
          <cell r="L1930" t="str">
            <v>EMEA</v>
          </cell>
          <cell r="M1930">
            <v>36600.474999999999</v>
          </cell>
          <cell r="N1930" t="str">
            <v>Completed</v>
          </cell>
          <cell r="O1930" t="str">
            <v>VC - Series A / First round</v>
          </cell>
          <cell r="P1930">
            <v>1.2</v>
          </cell>
        </row>
        <row r="1931">
          <cell r="A1931" t="str">
            <v>VC</v>
          </cell>
          <cell r="B1931">
            <v>1132</v>
          </cell>
          <cell r="C1931">
            <v>2</v>
          </cell>
          <cell r="D1931">
            <v>8577</v>
          </cell>
          <cell r="E1931" t="str">
            <v>Schmack Biogas AG</v>
          </cell>
          <cell r="F1931" t="str">
            <v>New energy</v>
          </cell>
          <cell r="G1931" t="str">
            <v>Biomass &amp; Waste</v>
          </cell>
          <cell r="H1931" t="str">
            <v>Bavaria</v>
          </cell>
          <cell r="I1931" t="str">
            <v>Germany</v>
          </cell>
          <cell r="J1931" t="str">
            <v>DEU</v>
          </cell>
          <cell r="K1931" t="str">
            <v>EU Europe</v>
          </cell>
          <cell r="L1931" t="str">
            <v>EMEA</v>
          </cell>
          <cell r="M1931">
            <v>37067.486111111109</v>
          </cell>
          <cell r="N1931" t="str">
            <v>Completed</v>
          </cell>
          <cell r="O1931" t="str">
            <v>VC - Series B / Second round</v>
          </cell>
        </row>
        <row r="1932">
          <cell r="A1932" t="str">
            <v>VC</v>
          </cell>
          <cell r="B1932">
            <v>1133</v>
          </cell>
          <cell r="C1932">
            <v>3</v>
          </cell>
          <cell r="D1932">
            <v>8577</v>
          </cell>
          <cell r="E1932" t="str">
            <v>Schmack Biogas AG</v>
          </cell>
          <cell r="F1932" t="str">
            <v>New energy</v>
          </cell>
          <cell r="G1932" t="str">
            <v>Biomass &amp; Waste</v>
          </cell>
          <cell r="H1932" t="str">
            <v>Bavaria</v>
          </cell>
          <cell r="I1932" t="str">
            <v>Germany</v>
          </cell>
          <cell r="J1932" t="str">
            <v>DEU</v>
          </cell>
          <cell r="K1932" t="str">
            <v>EU Europe</v>
          </cell>
          <cell r="L1932" t="str">
            <v>EMEA</v>
          </cell>
          <cell r="M1932">
            <v>37651.490277777775</v>
          </cell>
          <cell r="N1932" t="str">
            <v>Completed</v>
          </cell>
          <cell r="O1932" t="str">
            <v>VC - Series C / Third round</v>
          </cell>
          <cell r="P1932">
            <v>1.9</v>
          </cell>
        </row>
        <row r="1933">
          <cell r="A1933" t="str">
            <v>VC</v>
          </cell>
          <cell r="B1933">
            <v>1134</v>
          </cell>
          <cell r="C1933">
            <v>1</v>
          </cell>
          <cell r="D1933">
            <v>9727</v>
          </cell>
          <cell r="E1933" t="str">
            <v>Silver Spring Networks Inc</v>
          </cell>
          <cell r="F1933" t="str">
            <v>New energy</v>
          </cell>
          <cell r="G1933" t="str">
            <v>Smart Distribution</v>
          </cell>
          <cell r="H1933" t="str">
            <v>California</v>
          </cell>
          <cell r="I1933" t="str">
            <v>United States</v>
          </cell>
          <cell r="J1933" t="str">
            <v>USA</v>
          </cell>
          <cell r="K1933" t="str">
            <v>North America &amp; Carribean</v>
          </cell>
          <cell r="L1933" t="str">
            <v>AMER</v>
          </cell>
          <cell r="M1933">
            <v>38625.540277777778</v>
          </cell>
          <cell r="N1933" t="str">
            <v>Completed</v>
          </cell>
          <cell r="O1933" t="str">
            <v>VC - Series C / Third round</v>
          </cell>
          <cell r="P1933">
            <v>3.5</v>
          </cell>
        </row>
        <row r="1934">
          <cell r="A1934" t="str">
            <v>VC</v>
          </cell>
          <cell r="B1934">
            <v>1135</v>
          </cell>
          <cell r="C1934">
            <v>1</v>
          </cell>
          <cell r="D1934">
            <v>9727</v>
          </cell>
          <cell r="E1934" t="str">
            <v>Silver Spring Networks Inc</v>
          </cell>
          <cell r="F1934" t="str">
            <v>New energy</v>
          </cell>
          <cell r="G1934" t="str">
            <v>Smart Distribution</v>
          </cell>
          <cell r="H1934" t="str">
            <v>California</v>
          </cell>
          <cell r="I1934" t="str">
            <v>United States</v>
          </cell>
          <cell r="J1934" t="str">
            <v>USA</v>
          </cell>
          <cell r="K1934" t="str">
            <v>North America &amp; Carribean</v>
          </cell>
          <cell r="L1934" t="str">
            <v>AMER</v>
          </cell>
          <cell r="M1934">
            <v>38462.543055555558</v>
          </cell>
          <cell r="N1934" t="str">
            <v>Completed</v>
          </cell>
          <cell r="O1934" t="str">
            <v>VC - Series B / Second round</v>
          </cell>
          <cell r="P1934">
            <v>6.5</v>
          </cell>
        </row>
        <row r="1935">
          <cell r="A1935" t="str">
            <v>VC</v>
          </cell>
          <cell r="B1935">
            <v>1136</v>
          </cell>
          <cell r="C1935">
            <v>1</v>
          </cell>
          <cell r="D1935">
            <v>9727</v>
          </cell>
          <cell r="E1935" t="str">
            <v>Silver Spring Networks Inc</v>
          </cell>
          <cell r="F1935" t="str">
            <v>New energy</v>
          </cell>
          <cell r="G1935" t="str">
            <v>Smart Distribution</v>
          </cell>
          <cell r="H1935" t="str">
            <v>California</v>
          </cell>
          <cell r="I1935" t="str">
            <v>United States</v>
          </cell>
          <cell r="J1935" t="str">
            <v>USA</v>
          </cell>
          <cell r="K1935" t="str">
            <v>North America &amp; Carribean</v>
          </cell>
          <cell r="L1935" t="str">
            <v>AMER</v>
          </cell>
          <cell r="M1935">
            <v>38791.587500000001</v>
          </cell>
          <cell r="N1935" t="str">
            <v>Completed</v>
          </cell>
          <cell r="O1935" t="str">
            <v>VC - Series D / Fourth round</v>
          </cell>
          <cell r="P1935">
            <v>4.5</v>
          </cell>
        </row>
        <row r="1936">
          <cell r="A1936" t="str">
            <v>VC</v>
          </cell>
          <cell r="B1936">
            <v>1137</v>
          </cell>
          <cell r="C1936">
            <v>7</v>
          </cell>
          <cell r="D1936">
            <v>157</v>
          </cell>
          <cell r="E1936" t="str">
            <v>BASF Fuel Cell (formely PEMEAS)</v>
          </cell>
          <cell r="F1936" t="str">
            <v>New energy</v>
          </cell>
          <cell r="G1936" t="str">
            <v>Fuel Cells</v>
          </cell>
          <cell r="H1936" t="str">
            <v>Hessen</v>
          </cell>
          <cell r="I1936" t="str">
            <v>Germany</v>
          </cell>
          <cell r="J1936" t="str">
            <v>DEU</v>
          </cell>
          <cell r="K1936" t="str">
            <v>EU Europe</v>
          </cell>
          <cell r="L1936" t="str">
            <v>EMEA</v>
          </cell>
          <cell r="M1936">
            <v>38896.599305555559</v>
          </cell>
          <cell r="N1936" t="str">
            <v>Completed</v>
          </cell>
          <cell r="O1936" t="str">
            <v>VC - Series B / Second round</v>
          </cell>
          <cell r="P1936">
            <v>7.68</v>
          </cell>
        </row>
        <row r="1937">
          <cell r="A1937" t="str">
            <v>VC</v>
          </cell>
          <cell r="B1937">
            <v>1138</v>
          </cell>
          <cell r="C1937">
            <v>0</v>
          </cell>
          <cell r="D1937">
            <v>877</v>
          </cell>
          <cell r="E1937" t="str">
            <v>Solar Century Holdings (Solarcentury)</v>
          </cell>
          <cell r="F1937" t="str">
            <v>New energy</v>
          </cell>
          <cell r="G1937" t="str">
            <v>Solar</v>
          </cell>
          <cell r="H1937" t="str">
            <v>Greater London</v>
          </cell>
          <cell r="I1937" t="str">
            <v>United Kingdom</v>
          </cell>
          <cell r="J1937" t="str">
            <v>GBR</v>
          </cell>
          <cell r="K1937" t="str">
            <v>EU Europe</v>
          </cell>
          <cell r="L1937" t="str">
            <v>EMEA</v>
          </cell>
          <cell r="M1937">
            <v>36371.684027777781</v>
          </cell>
          <cell r="N1937" t="str">
            <v>Completed</v>
          </cell>
          <cell r="O1937" t="str">
            <v>VC - Seed / angel</v>
          </cell>
          <cell r="P1937">
            <v>13.8</v>
          </cell>
        </row>
        <row r="1938">
          <cell r="A1938" t="str">
            <v>VC</v>
          </cell>
          <cell r="B1938">
            <v>1139</v>
          </cell>
          <cell r="C1938">
            <v>0</v>
          </cell>
          <cell r="D1938">
            <v>3181</v>
          </cell>
          <cell r="E1938" t="str">
            <v>Solaris Nanosciences Corp</v>
          </cell>
          <cell r="F1938" t="str">
            <v>New energy</v>
          </cell>
          <cell r="G1938" t="str">
            <v>Solar</v>
          </cell>
          <cell r="H1938" t="str">
            <v>Rhode Island</v>
          </cell>
          <cell r="I1938" t="str">
            <v>United States</v>
          </cell>
          <cell r="J1938" t="str">
            <v>USA</v>
          </cell>
          <cell r="K1938" t="str">
            <v>North America &amp; Carribean</v>
          </cell>
          <cell r="L1938" t="str">
            <v>AMER</v>
          </cell>
          <cell r="M1938">
            <v>38127.694444444445</v>
          </cell>
          <cell r="N1938" t="str">
            <v>Completed</v>
          </cell>
          <cell r="O1938" t="str">
            <v>VC - Tech or early spin-off</v>
          </cell>
          <cell r="P1938">
            <v>0.75</v>
          </cell>
        </row>
        <row r="1939">
          <cell r="A1939" t="str">
            <v>VC</v>
          </cell>
          <cell r="B1939">
            <v>1140</v>
          </cell>
          <cell r="C1939">
            <v>1</v>
          </cell>
          <cell r="D1939">
            <v>3181</v>
          </cell>
          <cell r="E1939" t="str">
            <v>Solaris Nanosciences Corp</v>
          </cell>
          <cell r="F1939" t="str">
            <v>New energy</v>
          </cell>
          <cell r="G1939" t="str">
            <v>Solar</v>
          </cell>
          <cell r="H1939" t="str">
            <v>Rhode Island</v>
          </cell>
          <cell r="I1939" t="str">
            <v>United States</v>
          </cell>
          <cell r="J1939" t="str">
            <v>USA</v>
          </cell>
          <cell r="K1939" t="str">
            <v>North America &amp; Carribean</v>
          </cell>
          <cell r="L1939" t="str">
            <v>AMER</v>
          </cell>
          <cell r="M1939">
            <v>38561.700694444444</v>
          </cell>
          <cell r="N1939" t="str">
            <v>Completed</v>
          </cell>
          <cell r="O1939" t="str">
            <v>VC - Series A / First round</v>
          </cell>
          <cell r="P1939">
            <v>4.25</v>
          </cell>
        </row>
        <row r="1940">
          <cell r="A1940" t="str">
            <v>VC</v>
          </cell>
          <cell r="B1940">
            <v>1141</v>
          </cell>
          <cell r="C1940">
            <v>1</v>
          </cell>
          <cell r="D1940">
            <v>1834</v>
          </cell>
          <cell r="E1940" t="str">
            <v>Trulite Inc</v>
          </cell>
          <cell r="F1940" t="str">
            <v>New energy</v>
          </cell>
          <cell r="G1940" t="str">
            <v>Hydrogen</v>
          </cell>
          <cell r="H1940" t="str">
            <v>Utah</v>
          </cell>
          <cell r="I1940" t="str">
            <v>United States</v>
          </cell>
          <cell r="J1940" t="str">
            <v>USA</v>
          </cell>
          <cell r="K1940" t="str">
            <v>North America &amp; Carribean</v>
          </cell>
          <cell r="L1940" t="str">
            <v>AMER</v>
          </cell>
          <cell r="M1940">
            <v>38518.762499999997</v>
          </cell>
          <cell r="N1940" t="str">
            <v>Completed</v>
          </cell>
          <cell r="O1940" t="str">
            <v>VC - Series A / First round</v>
          </cell>
        </row>
        <row r="1941">
          <cell r="A1941" t="str">
            <v>VC</v>
          </cell>
          <cell r="B1941">
            <v>1142</v>
          </cell>
          <cell r="C1941">
            <v>5</v>
          </cell>
          <cell r="D1941">
            <v>789</v>
          </cell>
          <cell r="E1941" t="str">
            <v>UltraDots Inc (formely UltraPhotonics )</v>
          </cell>
          <cell r="F1941" t="str">
            <v>New energy</v>
          </cell>
          <cell r="G1941" t="str">
            <v>Solar</v>
          </cell>
          <cell r="H1941" t="str">
            <v>California</v>
          </cell>
          <cell r="I1941" t="str">
            <v>United States</v>
          </cell>
          <cell r="J1941" t="str">
            <v>USA</v>
          </cell>
          <cell r="K1941" t="str">
            <v>North America &amp; Carribean</v>
          </cell>
          <cell r="L1941" t="str">
            <v>AMER</v>
          </cell>
          <cell r="M1941">
            <v>37787.43472222222</v>
          </cell>
          <cell r="N1941" t="str">
            <v>Completed</v>
          </cell>
          <cell r="O1941" t="str">
            <v>VC - Series A / First round</v>
          </cell>
          <cell r="P1941">
            <v>9.0749999999999993</v>
          </cell>
        </row>
        <row r="1942">
          <cell r="A1942" t="str">
            <v>VC</v>
          </cell>
          <cell r="B1942">
            <v>1143</v>
          </cell>
          <cell r="C1942">
            <v>4</v>
          </cell>
          <cell r="D1942">
            <v>789</v>
          </cell>
          <cell r="E1942" t="str">
            <v>UltraDots Inc (formely UltraPhotonics )</v>
          </cell>
          <cell r="F1942" t="str">
            <v>New energy</v>
          </cell>
          <cell r="G1942" t="str">
            <v>Solar</v>
          </cell>
          <cell r="H1942" t="str">
            <v>California</v>
          </cell>
          <cell r="I1942" t="str">
            <v>United States</v>
          </cell>
          <cell r="J1942" t="str">
            <v>USA</v>
          </cell>
          <cell r="K1942" t="str">
            <v>North America &amp; Carribean</v>
          </cell>
          <cell r="L1942" t="str">
            <v>AMER</v>
          </cell>
          <cell r="M1942">
            <v>38336.44027777778</v>
          </cell>
          <cell r="N1942" t="str">
            <v>Completed</v>
          </cell>
          <cell r="O1942" t="str">
            <v>VC - Series C / Third round</v>
          </cell>
          <cell r="P1942">
            <v>6.5</v>
          </cell>
        </row>
        <row r="1943">
          <cell r="A1943" t="str">
            <v>VC</v>
          </cell>
          <cell r="B1943">
            <v>1144</v>
          </cell>
          <cell r="C1943">
            <v>2</v>
          </cell>
          <cell r="D1943">
            <v>7581</v>
          </cell>
          <cell r="E1943" t="str">
            <v>Watteco</v>
          </cell>
          <cell r="F1943" t="str">
            <v>New energy</v>
          </cell>
          <cell r="G1943" t="str">
            <v>Efficiency: Demand Side</v>
          </cell>
          <cell r="I1943" t="str">
            <v>France</v>
          </cell>
          <cell r="J1943" t="str">
            <v>FRA</v>
          </cell>
          <cell r="K1943" t="str">
            <v>EU Europe</v>
          </cell>
          <cell r="L1943" t="str">
            <v>EMEA</v>
          </cell>
          <cell r="M1943">
            <v>38755.49722222222</v>
          </cell>
          <cell r="N1943" t="str">
            <v>Completed</v>
          </cell>
          <cell r="O1943" t="str">
            <v>VC - Series B / Second round</v>
          </cell>
          <cell r="P1943">
            <v>3.8</v>
          </cell>
        </row>
        <row r="1944">
          <cell r="A1944" t="str">
            <v>VC</v>
          </cell>
          <cell r="B1944">
            <v>1145</v>
          </cell>
          <cell r="C1944">
            <v>1</v>
          </cell>
          <cell r="D1944">
            <v>2161</v>
          </cell>
          <cell r="E1944" t="str">
            <v>Whitfield Solar Ltd</v>
          </cell>
          <cell r="F1944" t="str">
            <v>New energy</v>
          </cell>
          <cell r="G1944" t="str">
            <v>Solar</v>
          </cell>
          <cell r="I1944" t="str">
            <v>United Kingdom</v>
          </cell>
          <cell r="J1944" t="str">
            <v>GBR</v>
          </cell>
          <cell r="K1944" t="str">
            <v>EU Europe</v>
          </cell>
          <cell r="L1944" t="str">
            <v>EMEA</v>
          </cell>
          <cell r="M1944">
            <v>38092.506249999999</v>
          </cell>
          <cell r="N1944" t="str">
            <v>Completed</v>
          </cell>
          <cell r="O1944" t="str">
            <v>VC - Tech or early spin-off</v>
          </cell>
        </row>
        <row r="1945">
          <cell r="A1945" t="str">
            <v>VC</v>
          </cell>
          <cell r="B1945">
            <v>1146</v>
          </cell>
          <cell r="C1945">
            <v>1</v>
          </cell>
          <cell r="D1945">
            <v>13590</v>
          </cell>
          <cell r="E1945" t="str">
            <v>Zoxy Energy Systems AG</v>
          </cell>
          <cell r="F1945" t="str">
            <v>New energy</v>
          </cell>
          <cell r="G1945" t="str">
            <v>Fuel Cells</v>
          </cell>
          <cell r="H1945" t="str">
            <v>Baden-Württemberg</v>
          </cell>
          <cell r="I1945" t="str">
            <v>Germany</v>
          </cell>
          <cell r="J1945" t="str">
            <v>DEU</v>
          </cell>
          <cell r="K1945" t="str">
            <v>EU Europe</v>
          </cell>
          <cell r="L1945" t="str">
            <v>EMEA</v>
          </cell>
          <cell r="M1945">
            <v>36636.60833333333</v>
          </cell>
          <cell r="N1945" t="str">
            <v>Completed</v>
          </cell>
          <cell r="O1945" t="str">
            <v>VC - Series A / First round</v>
          </cell>
        </row>
        <row r="1946">
          <cell r="A1946" t="str">
            <v>VC</v>
          </cell>
          <cell r="B1946">
            <v>1147</v>
          </cell>
          <cell r="C1946">
            <v>3</v>
          </cell>
          <cell r="D1946">
            <v>13590</v>
          </cell>
          <cell r="E1946" t="str">
            <v>Zoxy Energy Systems AG</v>
          </cell>
          <cell r="F1946" t="str">
            <v>New energy</v>
          </cell>
          <cell r="G1946" t="str">
            <v>Fuel Cells</v>
          </cell>
          <cell r="H1946" t="str">
            <v>Baden-Württemberg</v>
          </cell>
          <cell r="I1946" t="str">
            <v>Germany</v>
          </cell>
          <cell r="J1946" t="str">
            <v>DEU</v>
          </cell>
          <cell r="K1946" t="str">
            <v>EU Europe</v>
          </cell>
          <cell r="L1946" t="str">
            <v>EMEA</v>
          </cell>
          <cell r="M1946">
            <v>37271.612500000003</v>
          </cell>
          <cell r="N1946" t="str">
            <v>Completed</v>
          </cell>
          <cell r="O1946" t="str">
            <v>VC - Series B / Second round</v>
          </cell>
          <cell r="P1946">
            <v>4.47</v>
          </cell>
        </row>
        <row r="1947">
          <cell r="A1947" t="str">
            <v>VC</v>
          </cell>
          <cell r="B1947">
            <v>1148</v>
          </cell>
          <cell r="C1947">
            <v>1</v>
          </cell>
          <cell r="D1947">
            <v>2033</v>
          </cell>
          <cell r="E1947" t="str">
            <v>3S Swiss Solar Systems AG</v>
          </cell>
          <cell r="F1947" t="str">
            <v>New energy</v>
          </cell>
          <cell r="G1947" t="str">
            <v>Solar</v>
          </cell>
          <cell r="I1947" t="str">
            <v>Switzerland</v>
          </cell>
          <cell r="J1947" t="str">
            <v>CHE</v>
          </cell>
          <cell r="K1947" t="str">
            <v>Non-EU Europe</v>
          </cell>
          <cell r="L1947" t="str">
            <v>EMEA</v>
          </cell>
          <cell r="M1947">
            <v>37361.648611111108</v>
          </cell>
          <cell r="N1947" t="str">
            <v>Completed</v>
          </cell>
          <cell r="O1947" t="str">
            <v>VC - Series B / Second round</v>
          </cell>
          <cell r="P1947">
            <v>0.8</v>
          </cell>
        </row>
        <row r="1948">
          <cell r="A1948" t="str">
            <v>VC</v>
          </cell>
          <cell r="B1948">
            <v>1149</v>
          </cell>
          <cell r="C1948">
            <v>1</v>
          </cell>
          <cell r="D1948">
            <v>2033</v>
          </cell>
          <cell r="E1948" t="str">
            <v>3S Swiss Solar Systems AG</v>
          </cell>
          <cell r="F1948" t="str">
            <v>New energy</v>
          </cell>
          <cell r="G1948" t="str">
            <v>Solar</v>
          </cell>
          <cell r="I1948" t="str">
            <v>Switzerland</v>
          </cell>
          <cell r="J1948" t="str">
            <v>CHE</v>
          </cell>
          <cell r="K1948" t="str">
            <v>Non-EU Europe</v>
          </cell>
          <cell r="L1948" t="str">
            <v>EMEA</v>
          </cell>
          <cell r="M1948">
            <v>37210.652083333334</v>
          </cell>
          <cell r="N1948" t="str">
            <v>Completed</v>
          </cell>
          <cell r="O1948" t="str">
            <v>VC - Convertible</v>
          </cell>
          <cell r="P1948">
            <v>0.4</v>
          </cell>
        </row>
        <row r="1949">
          <cell r="A1949" t="str">
            <v>VC</v>
          </cell>
          <cell r="B1949">
            <v>1150</v>
          </cell>
          <cell r="C1949">
            <v>5</v>
          </cell>
          <cell r="D1949">
            <v>1550</v>
          </cell>
          <cell r="E1949" t="str">
            <v>Accelergy Corporation</v>
          </cell>
          <cell r="F1949" t="str">
            <v>New energy</v>
          </cell>
          <cell r="G1949" t="str">
            <v>Services &amp; Support (Clean Energy)</v>
          </cell>
          <cell r="H1949" t="str">
            <v>California</v>
          </cell>
          <cell r="I1949" t="str">
            <v>United States</v>
          </cell>
          <cell r="J1949" t="str">
            <v>USA</v>
          </cell>
          <cell r="K1949" t="str">
            <v>North America &amp; Carribean</v>
          </cell>
          <cell r="L1949" t="str">
            <v>AMER</v>
          </cell>
          <cell r="M1949">
            <v>38321.666666666664</v>
          </cell>
          <cell r="N1949" t="str">
            <v>Completed</v>
          </cell>
          <cell r="O1949" t="str">
            <v>VC - Further / Pre-IPO round</v>
          </cell>
          <cell r="P1949">
            <v>4.75</v>
          </cell>
        </row>
        <row r="1950">
          <cell r="A1950" t="str">
            <v>VC</v>
          </cell>
          <cell r="B1950">
            <v>1151</v>
          </cell>
          <cell r="C1950">
            <v>0</v>
          </cell>
          <cell r="D1950">
            <v>8071</v>
          </cell>
          <cell r="E1950" t="str">
            <v>Air-On AG</v>
          </cell>
          <cell r="F1950" t="str">
            <v>New energy</v>
          </cell>
          <cell r="G1950" t="str">
            <v>Efficiency: Demand Side</v>
          </cell>
          <cell r="I1950" t="str">
            <v>Switzerland</v>
          </cell>
          <cell r="J1950" t="str">
            <v>CHE</v>
          </cell>
          <cell r="K1950" t="str">
            <v>Non-EU Europe</v>
          </cell>
          <cell r="L1950" t="str">
            <v>EMEA</v>
          </cell>
          <cell r="M1950">
            <v>37985.706944444442</v>
          </cell>
          <cell r="N1950" t="str">
            <v>Completed</v>
          </cell>
          <cell r="O1950" t="str">
            <v>VC - Series B / Second round</v>
          </cell>
        </row>
        <row r="1951">
          <cell r="A1951" t="str">
            <v>VC</v>
          </cell>
          <cell r="B1951">
            <v>1152</v>
          </cell>
          <cell r="C1951">
            <v>2</v>
          </cell>
          <cell r="D1951">
            <v>8507</v>
          </cell>
          <cell r="E1951" t="str">
            <v>Aleo Solar GmbH (formerly Solar Manufaktur Deutschland GmbH, SMD)</v>
          </cell>
          <cell r="F1951" t="str">
            <v>New energy</v>
          </cell>
          <cell r="G1951" t="str">
            <v>Solar</v>
          </cell>
          <cell r="I1951" t="str">
            <v>Germany</v>
          </cell>
          <cell r="J1951" t="str">
            <v>DEU</v>
          </cell>
          <cell r="K1951" t="str">
            <v>EU Europe</v>
          </cell>
          <cell r="L1951" t="str">
            <v>EMEA</v>
          </cell>
          <cell r="M1951">
            <v>38667.603472222225</v>
          </cell>
          <cell r="N1951" t="str">
            <v>Completed</v>
          </cell>
          <cell r="O1951" t="str">
            <v>VC - Series B / Second round</v>
          </cell>
        </row>
        <row r="1952">
          <cell r="A1952" t="str">
            <v>VC</v>
          </cell>
          <cell r="B1952">
            <v>1153</v>
          </cell>
          <cell r="C1952">
            <v>1</v>
          </cell>
          <cell r="D1952">
            <v>8507</v>
          </cell>
          <cell r="E1952" t="str">
            <v>Aleo Solar GmbH (formerly Solar Manufaktur Deutschland GmbH, SMD)</v>
          </cell>
          <cell r="F1952" t="str">
            <v>New energy</v>
          </cell>
          <cell r="G1952" t="str">
            <v>Solar</v>
          </cell>
          <cell r="I1952" t="str">
            <v>Germany</v>
          </cell>
          <cell r="J1952" t="str">
            <v>DEU</v>
          </cell>
          <cell r="K1952" t="str">
            <v>EU Europe</v>
          </cell>
          <cell r="L1952" t="str">
            <v>EMEA</v>
          </cell>
          <cell r="M1952">
            <v>37077.61041666667</v>
          </cell>
          <cell r="N1952" t="str">
            <v>Completed</v>
          </cell>
          <cell r="O1952" t="str">
            <v>VC - Series A / First round</v>
          </cell>
        </row>
        <row r="1953">
          <cell r="A1953" t="str">
            <v>VC</v>
          </cell>
          <cell r="B1953">
            <v>1155</v>
          </cell>
          <cell r="C1953">
            <v>1</v>
          </cell>
          <cell r="D1953">
            <v>14928</v>
          </cell>
          <cell r="E1953" t="str">
            <v>China New Energy Ltd (CNE)</v>
          </cell>
          <cell r="F1953" t="str">
            <v>New energy</v>
          </cell>
          <cell r="G1953" t="str">
            <v>Biofuels</v>
          </cell>
          <cell r="H1953" t="str">
            <v>Guangdong Prefecture</v>
          </cell>
          <cell r="I1953" t="str">
            <v>China</v>
          </cell>
          <cell r="J1953" t="str">
            <v>CHN</v>
          </cell>
          <cell r="K1953" t="str">
            <v>Asia</v>
          </cell>
          <cell r="L1953" t="str">
            <v>ASOC</v>
          </cell>
          <cell r="M1953">
            <v>38898.76666666667</v>
          </cell>
          <cell r="N1953" t="str">
            <v>Completed</v>
          </cell>
          <cell r="O1953" t="str">
            <v>VC - Series A / First round</v>
          </cell>
          <cell r="P1953">
            <v>4</v>
          </cell>
        </row>
        <row r="1954">
          <cell r="A1954" t="str">
            <v>VC</v>
          </cell>
          <cell r="B1954">
            <v>1156</v>
          </cell>
          <cell r="C1954">
            <v>2</v>
          </cell>
          <cell r="D1954">
            <v>2413</v>
          </cell>
          <cell r="E1954" t="str">
            <v>Aspen Aerogels Inc</v>
          </cell>
          <cell r="F1954" t="str">
            <v>New energy</v>
          </cell>
          <cell r="G1954" t="str">
            <v>Efficiency: Demand Side</v>
          </cell>
          <cell r="H1954" t="str">
            <v>Massachusetts</v>
          </cell>
          <cell r="I1954" t="str">
            <v>United States</v>
          </cell>
          <cell r="J1954" t="str">
            <v>USA</v>
          </cell>
          <cell r="K1954" t="str">
            <v>North America &amp; Carribean</v>
          </cell>
          <cell r="L1954" t="str">
            <v>AMER</v>
          </cell>
          <cell r="M1954">
            <v>37970.736111111109</v>
          </cell>
          <cell r="N1954" t="str">
            <v>Completed</v>
          </cell>
          <cell r="O1954" t="str">
            <v>VC - Series C / Third round</v>
          </cell>
          <cell r="P1954">
            <v>23</v>
          </cell>
        </row>
        <row r="1955">
          <cell r="A1955" t="str">
            <v>VC</v>
          </cell>
          <cell r="B1955">
            <v>1157</v>
          </cell>
          <cell r="C1955">
            <v>1</v>
          </cell>
          <cell r="D1955">
            <v>14954</v>
          </cell>
          <cell r="E1955" t="str">
            <v>Westwood Fibre Products Inc (WFP)</v>
          </cell>
          <cell r="F1955" t="str">
            <v>New energy</v>
          </cell>
          <cell r="G1955" t="str">
            <v>Biomass &amp; Waste</v>
          </cell>
          <cell r="H1955" t="str">
            <v>British Columbia</v>
          </cell>
          <cell r="I1955" t="str">
            <v>Canada</v>
          </cell>
          <cell r="J1955" t="str">
            <v>CAN</v>
          </cell>
          <cell r="K1955" t="str">
            <v>North America &amp; Carribean</v>
          </cell>
          <cell r="L1955" t="str">
            <v>AMER</v>
          </cell>
          <cell r="M1955">
            <v>38776.401388888888</v>
          </cell>
          <cell r="N1955" t="str">
            <v>Completed</v>
          </cell>
          <cell r="O1955" t="str">
            <v>PE - Buy-out / corp spinoff</v>
          </cell>
          <cell r="P1955">
            <v>2.7</v>
          </cell>
        </row>
        <row r="1956">
          <cell r="A1956" t="str">
            <v>VC</v>
          </cell>
          <cell r="B1956">
            <v>1158</v>
          </cell>
          <cell r="C1956">
            <v>4</v>
          </cell>
          <cell r="D1956">
            <v>1583</v>
          </cell>
          <cell r="E1956" t="str">
            <v>Eco Waste Solutions Inc</v>
          </cell>
          <cell r="F1956" t="str">
            <v>New energy</v>
          </cell>
          <cell r="G1956" t="str">
            <v>Biomass &amp; Waste</v>
          </cell>
          <cell r="H1956" t="str">
            <v>Ontario</v>
          </cell>
          <cell r="I1956" t="str">
            <v>Canada</v>
          </cell>
          <cell r="J1956" t="str">
            <v>CAN</v>
          </cell>
          <cell r="K1956" t="str">
            <v>North America &amp; Carribean</v>
          </cell>
          <cell r="L1956" t="str">
            <v>AMER</v>
          </cell>
          <cell r="M1956">
            <v>37610.4375</v>
          </cell>
          <cell r="N1956" t="str">
            <v>Completed</v>
          </cell>
          <cell r="O1956" t="str">
            <v>VC - Series A / First round</v>
          </cell>
          <cell r="P1956">
            <v>6.6</v>
          </cell>
        </row>
        <row r="1957">
          <cell r="A1957" t="str">
            <v>VC</v>
          </cell>
          <cell r="B1957">
            <v>1159</v>
          </cell>
          <cell r="C1957">
            <v>3</v>
          </cell>
          <cell r="D1957">
            <v>1583</v>
          </cell>
          <cell r="E1957" t="str">
            <v>Eco Waste Solutions Inc</v>
          </cell>
          <cell r="F1957" t="str">
            <v>New energy</v>
          </cell>
          <cell r="G1957" t="str">
            <v>Biomass &amp; Waste</v>
          </cell>
          <cell r="H1957" t="str">
            <v>Ontario</v>
          </cell>
          <cell r="I1957" t="str">
            <v>Canada</v>
          </cell>
          <cell r="J1957" t="str">
            <v>CAN</v>
          </cell>
          <cell r="K1957" t="str">
            <v>North America &amp; Carribean</v>
          </cell>
          <cell r="L1957" t="str">
            <v>AMER</v>
          </cell>
          <cell r="M1957">
            <v>38336.447916666664</v>
          </cell>
          <cell r="N1957" t="str">
            <v>Completed</v>
          </cell>
          <cell r="O1957" t="str">
            <v>VC - Bridge/Interim</v>
          </cell>
        </row>
        <row r="1958">
          <cell r="A1958" t="str">
            <v>VC</v>
          </cell>
          <cell r="B1958">
            <v>1160</v>
          </cell>
          <cell r="C1958">
            <v>2</v>
          </cell>
          <cell r="D1958">
            <v>1236</v>
          </cell>
          <cell r="E1958" t="str">
            <v>Exus Energy Ltd</v>
          </cell>
          <cell r="F1958" t="str">
            <v>New energy</v>
          </cell>
          <cell r="G1958" t="str">
            <v>Biomass &amp; Waste</v>
          </cell>
          <cell r="I1958" t="str">
            <v>United Kingdom</v>
          </cell>
          <cell r="J1958" t="str">
            <v>GBR</v>
          </cell>
          <cell r="K1958" t="str">
            <v>EU Europe</v>
          </cell>
          <cell r="L1958" t="str">
            <v>EMEA</v>
          </cell>
          <cell r="M1958">
            <v>37719.474305555559</v>
          </cell>
          <cell r="N1958" t="str">
            <v>Completed</v>
          </cell>
          <cell r="O1958" t="str">
            <v>VC - Series A / First round</v>
          </cell>
          <cell r="P1958">
            <v>1.38</v>
          </cell>
        </row>
        <row r="1959">
          <cell r="A1959" t="str">
            <v>VC</v>
          </cell>
          <cell r="B1959">
            <v>1161</v>
          </cell>
          <cell r="C1959">
            <v>3</v>
          </cell>
          <cell r="D1959">
            <v>1788</v>
          </cell>
          <cell r="E1959" t="str">
            <v>Genscape Inc</v>
          </cell>
          <cell r="F1959" t="str">
            <v>New energy</v>
          </cell>
          <cell r="G1959" t="str">
            <v>Smart Distribution</v>
          </cell>
          <cell r="H1959" t="str">
            <v>Kentucky</v>
          </cell>
          <cell r="I1959" t="str">
            <v>United States</v>
          </cell>
          <cell r="J1959" t="str">
            <v>USA</v>
          </cell>
          <cell r="K1959" t="str">
            <v>North America &amp; Carribean</v>
          </cell>
          <cell r="L1959" t="str">
            <v>AMER</v>
          </cell>
          <cell r="M1959">
            <v>37221.497916666667</v>
          </cell>
          <cell r="N1959" t="str">
            <v>Completed</v>
          </cell>
          <cell r="O1959" t="str">
            <v>VC - Series A / First round</v>
          </cell>
          <cell r="P1959">
            <v>3.55</v>
          </cell>
        </row>
        <row r="1960">
          <cell r="A1960" t="str">
            <v>VC</v>
          </cell>
          <cell r="B1960">
            <v>1163</v>
          </cell>
          <cell r="C1960">
            <v>7</v>
          </cell>
          <cell r="D1960">
            <v>14961</v>
          </cell>
          <cell r="E1960" t="str">
            <v>Enpirion</v>
          </cell>
          <cell r="F1960" t="str">
            <v>New energy</v>
          </cell>
          <cell r="G1960" t="str">
            <v>Efficiency: Demand Side</v>
          </cell>
          <cell r="H1960" t="str">
            <v>New Jersey</v>
          </cell>
          <cell r="I1960" t="str">
            <v>United States</v>
          </cell>
          <cell r="J1960" t="str">
            <v>USA</v>
          </cell>
          <cell r="K1960" t="str">
            <v>North America &amp; Carribean</v>
          </cell>
          <cell r="L1960" t="str">
            <v>AMER</v>
          </cell>
          <cell r="M1960">
            <v>38904.597222222219</v>
          </cell>
          <cell r="N1960" t="str">
            <v>Completed</v>
          </cell>
          <cell r="O1960" t="str">
            <v>VC - Series C / Third round</v>
          </cell>
          <cell r="P1960">
            <v>20</v>
          </cell>
        </row>
        <row r="1961">
          <cell r="A1961" t="str">
            <v>VC</v>
          </cell>
          <cell r="B1961">
            <v>1164</v>
          </cell>
          <cell r="C1961">
            <v>5</v>
          </cell>
          <cell r="D1961">
            <v>14961</v>
          </cell>
          <cell r="E1961" t="str">
            <v>Enpirion</v>
          </cell>
          <cell r="F1961" t="str">
            <v>New energy</v>
          </cell>
          <cell r="G1961" t="str">
            <v>Efficiency: Demand Side</v>
          </cell>
          <cell r="H1961" t="str">
            <v>New Jersey</v>
          </cell>
          <cell r="I1961" t="str">
            <v>United States</v>
          </cell>
          <cell r="J1961" t="str">
            <v>USA</v>
          </cell>
          <cell r="K1961" t="str">
            <v>North America &amp; Carribean</v>
          </cell>
          <cell r="L1961" t="str">
            <v>AMER</v>
          </cell>
          <cell r="M1961">
            <v>38357.616666666669</v>
          </cell>
          <cell r="N1961" t="str">
            <v>Completed</v>
          </cell>
          <cell r="O1961" t="str">
            <v>VC - Series B / Second round</v>
          </cell>
          <cell r="P1961">
            <v>17</v>
          </cell>
        </row>
        <row r="1962">
          <cell r="A1962" t="str">
            <v>VC</v>
          </cell>
          <cell r="B1962">
            <v>1165</v>
          </cell>
          <cell r="C1962">
            <v>2</v>
          </cell>
          <cell r="D1962">
            <v>14961</v>
          </cell>
          <cell r="E1962" t="str">
            <v>Enpirion</v>
          </cell>
          <cell r="F1962" t="str">
            <v>New energy</v>
          </cell>
          <cell r="G1962" t="str">
            <v>Efficiency: Demand Side</v>
          </cell>
          <cell r="H1962" t="str">
            <v>New Jersey</v>
          </cell>
          <cell r="I1962" t="str">
            <v>United States</v>
          </cell>
          <cell r="J1962" t="str">
            <v>USA</v>
          </cell>
          <cell r="K1962" t="str">
            <v>North America &amp; Carribean</v>
          </cell>
          <cell r="L1962" t="str">
            <v>AMER</v>
          </cell>
          <cell r="M1962">
            <v>37651.635416666664</v>
          </cell>
          <cell r="N1962" t="str">
            <v>Completed</v>
          </cell>
          <cell r="O1962" t="str">
            <v>VC - Series A / First round</v>
          </cell>
          <cell r="P1962">
            <v>8</v>
          </cell>
        </row>
        <row r="1963">
          <cell r="A1963" t="str">
            <v>VC</v>
          </cell>
          <cell r="B1963">
            <v>1166</v>
          </cell>
          <cell r="C1963">
            <v>1</v>
          </cell>
          <cell r="D1963">
            <v>488</v>
          </cell>
          <cell r="E1963" t="str">
            <v>Hydrogen Solar Ltd</v>
          </cell>
          <cell r="F1963" t="str">
            <v>New energy</v>
          </cell>
          <cell r="G1963" t="str">
            <v>Hydrogen</v>
          </cell>
          <cell r="I1963" t="str">
            <v>United Kingdom</v>
          </cell>
          <cell r="J1963" t="str">
            <v>GBR</v>
          </cell>
          <cell r="K1963" t="str">
            <v>EU Europe</v>
          </cell>
          <cell r="L1963" t="str">
            <v>EMEA</v>
          </cell>
          <cell r="M1963">
            <v>38058.669444444444</v>
          </cell>
          <cell r="N1963" t="str">
            <v>Completed</v>
          </cell>
          <cell r="O1963" t="str">
            <v>VC - Series B / Second round</v>
          </cell>
          <cell r="P1963">
            <v>0.3</v>
          </cell>
        </row>
        <row r="1964">
          <cell r="A1964" t="str">
            <v>VC</v>
          </cell>
          <cell r="B1964">
            <v>1167</v>
          </cell>
          <cell r="C1964">
            <v>1</v>
          </cell>
          <cell r="D1964">
            <v>488</v>
          </cell>
          <cell r="E1964" t="str">
            <v>Hydrogen Solar Ltd</v>
          </cell>
          <cell r="F1964" t="str">
            <v>New energy</v>
          </cell>
          <cell r="G1964" t="str">
            <v>Hydrogen</v>
          </cell>
          <cell r="I1964" t="str">
            <v>United Kingdom</v>
          </cell>
          <cell r="J1964" t="str">
            <v>GBR</v>
          </cell>
          <cell r="K1964" t="str">
            <v>EU Europe</v>
          </cell>
          <cell r="L1964" t="str">
            <v>EMEA</v>
          </cell>
          <cell r="M1964">
            <v>37361.671527777777</v>
          </cell>
          <cell r="N1964" t="str">
            <v>Completed</v>
          </cell>
          <cell r="O1964" t="str">
            <v>VC - Series A / First round</v>
          </cell>
          <cell r="P1964">
            <v>0.1</v>
          </cell>
        </row>
        <row r="1965">
          <cell r="A1965" t="str">
            <v>VC</v>
          </cell>
          <cell r="B1965">
            <v>1168</v>
          </cell>
          <cell r="C1965">
            <v>1</v>
          </cell>
          <cell r="D1965">
            <v>3982</v>
          </cell>
          <cell r="E1965" t="str">
            <v>RealEnergy Inc</v>
          </cell>
          <cell r="F1965" t="str">
            <v>New energy</v>
          </cell>
          <cell r="G1965" t="str">
            <v>Efficiency: Supply Side</v>
          </cell>
          <cell r="H1965" t="str">
            <v>California</v>
          </cell>
          <cell r="I1965" t="str">
            <v>United States</v>
          </cell>
          <cell r="J1965" t="str">
            <v>USA</v>
          </cell>
          <cell r="K1965" t="str">
            <v>North America &amp; Carribean</v>
          </cell>
          <cell r="L1965" t="str">
            <v>AMER</v>
          </cell>
          <cell r="M1965">
            <v>36448.750694444447</v>
          </cell>
          <cell r="N1965" t="str">
            <v>Completed</v>
          </cell>
          <cell r="O1965" t="str">
            <v>VC - Series A / First round</v>
          </cell>
        </row>
        <row r="1966">
          <cell r="A1966" t="str">
            <v>VC</v>
          </cell>
          <cell r="B1966">
            <v>1169</v>
          </cell>
          <cell r="C1966">
            <v>0</v>
          </cell>
          <cell r="D1966">
            <v>2878</v>
          </cell>
          <cell r="E1966" t="str">
            <v>SilentSoft SA</v>
          </cell>
          <cell r="F1966" t="str">
            <v>New energy</v>
          </cell>
          <cell r="G1966" t="str">
            <v>Efficiency: Demand Side</v>
          </cell>
          <cell r="I1966" t="str">
            <v>Switzerland</v>
          </cell>
          <cell r="J1966" t="str">
            <v>CHE</v>
          </cell>
          <cell r="K1966" t="str">
            <v>Non-EU Europe</v>
          </cell>
          <cell r="L1966" t="str">
            <v>EMEA</v>
          </cell>
          <cell r="M1966">
            <v>38533.463194444441</v>
          </cell>
          <cell r="N1966" t="str">
            <v>Completed</v>
          </cell>
          <cell r="O1966" t="str">
            <v>VC - Series B / Second round</v>
          </cell>
          <cell r="P1966">
            <v>2.4</v>
          </cell>
        </row>
        <row r="1967">
          <cell r="A1967" t="str">
            <v>VC</v>
          </cell>
          <cell r="B1967">
            <v>1170</v>
          </cell>
          <cell r="C1967">
            <v>1</v>
          </cell>
          <cell r="D1967">
            <v>8955</v>
          </cell>
          <cell r="E1967" t="str">
            <v>NANO-EM</v>
          </cell>
          <cell r="F1967" t="str">
            <v>New energy</v>
          </cell>
          <cell r="G1967" t="str">
            <v>Efficiency: Supply Side</v>
          </cell>
          <cell r="I1967" t="str">
            <v>Israel</v>
          </cell>
          <cell r="J1967" t="str">
            <v>ISR</v>
          </cell>
          <cell r="K1967" t="str">
            <v>Middle East &amp; North Africa</v>
          </cell>
          <cell r="L1967" t="str">
            <v>EMEA</v>
          </cell>
          <cell r="M1967">
            <v>37771.473611111112</v>
          </cell>
          <cell r="N1967" t="str">
            <v>Completed</v>
          </cell>
          <cell r="O1967" t="str">
            <v>VC - Seed / angel</v>
          </cell>
          <cell r="P1967">
            <v>0.6</v>
          </cell>
        </row>
        <row r="1968">
          <cell r="A1968" t="str">
            <v>VC</v>
          </cell>
          <cell r="B1968">
            <v>1171</v>
          </cell>
          <cell r="C1968">
            <v>0</v>
          </cell>
          <cell r="D1968">
            <v>8955</v>
          </cell>
          <cell r="E1968" t="str">
            <v>NANO-EM</v>
          </cell>
          <cell r="F1968" t="str">
            <v>New energy</v>
          </cell>
          <cell r="G1968" t="str">
            <v>Efficiency: Supply Side</v>
          </cell>
          <cell r="I1968" t="str">
            <v>Israel</v>
          </cell>
          <cell r="J1968" t="str">
            <v>ISR</v>
          </cell>
          <cell r="K1968" t="str">
            <v>Middle East &amp; North Africa</v>
          </cell>
          <cell r="L1968" t="str">
            <v>EMEA</v>
          </cell>
          <cell r="M1968">
            <v>38601.477083333331</v>
          </cell>
          <cell r="N1968" t="str">
            <v>Completed</v>
          </cell>
          <cell r="O1968" t="str">
            <v>VC - Series B / Second round</v>
          </cell>
          <cell r="P1968">
            <v>0.2</v>
          </cell>
        </row>
        <row r="1969">
          <cell r="A1969" t="str">
            <v>VC</v>
          </cell>
          <cell r="B1969">
            <v>1172</v>
          </cell>
          <cell r="C1969">
            <v>1</v>
          </cell>
          <cell r="D1969">
            <v>8161</v>
          </cell>
          <cell r="E1969" t="str">
            <v>SkySails GmbH</v>
          </cell>
          <cell r="F1969" t="str">
            <v>New energy</v>
          </cell>
          <cell r="G1969" t="str">
            <v>Wind</v>
          </cell>
          <cell r="I1969" t="str">
            <v>Germany</v>
          </cell>
          <cell r="J1969" t="str">
            <v>DEU</v>
          </cell>
          <cell r="K1969" t="str">
            <v>EU Europe</v>
          </cell>
          <cell r="L1969" t="str">
            <v>EMEA</v>
          </cell>
          <cell r="M1969">
            <v>38168.488888888889</v>
          </cell>
          <cell r="N1969" t="str">
            <v>Completed</v>
          </cell>
          <cell r="O1969" t="str">
            <v>VC - Series B / Second round</v>
          </cell>
        </row>
        <row r="1970">
          <cell r="A1970" t="str">
            <v>VC</v>
          </cell>
          <cell r="B1970">
            <v>1173</v>
          </cell>
          <cell r="C1970">
            <v>1</v>
          </cell>
          <cell r="D1970">
            <v>8161</v>
          </cell>
          <cell r="E1970" t="str">
            <v>SkySails GmbH</v>
          </cell>
          <cell r="F1970" t="str">
            <v>New energy</v>
          </cell>
          <cell r="G1970" t="str">
            <v>Wind</v>
          </cell>
          <cell r="I1970" t="str">
            <v>Germany</v>
          </cell>
          <cell r="J1970" t="str">
            <v>DEU</v>
          </cell>
          <cell r="K1970" t="str">
            <v>EU Europe</v>
          </cell>
          <cell r="L1970" t="str">
            <v>EMEA</v>
          </cell>
          <cell r="M1970">
            <v>38742.496527777781</v>
          </cell>
          <cell r="N1970" t="str">
            <v>Completed</v>
          </cell>
          <cell r="O1970" t="str">
            <v>VC - Series C / Third round</v>
          </cell>
          <cell r="P1970">
            <v>10.3</v>
          </cell>
        </row>
        <row r="1971">
          <cell r="A1971" t="str">
            <v>VC</v>
          </cell>
          <cell r="B1971">
            <v>1174</v>
          </cell>
          <cell r="C1971">
            <v>1</v>
          </cell>
          <cell r="D1971">
            <v>7068</v>
          </cell>
          <cell r="E1971" t="str">
            <v>The CarbonNeutral Company</v>
          </cell>
          <cell r="F1971" t="str">
            <v>New energy</v>
          </cell>
          <cell r="G1971" t="str">
            <v>Carbon Markets</v>
          </cell>
          <cell r="I1971" t="str">
            <v>United Kingdom</v>
          </cell>
          <cell r="J1971" t="str">
            <v>GBR</v>
          </cell>
          <cell r="K1971" t="str">
            <v>EU Europe</v>
          </cell>
          <cell r="L1971" t="str">
            <v>EMEA</v>
          </cell>
          <cell r="M1971">
            <v>36717.683333333334</v>
          </cell>
          <cell r="N1971" t="str">
            <v>Completed</v>
          </cell>
          <cell r="O1971" t="str">
            <v>VC - Series A / First round</v>
          </cell>
        </row>
        <row r="1972">
          <cell r="A1972" t="str">
            <v>VC</v>
          </cell>
          <cell r="B1972">
            <v>1175</v>
          </cell>
          <cell r="C1972">
            <v>2</v>
          </cell>
          <cell r="D1972">
            <v>14989</v>
          </cell>
          <cell r="E1972" t="str">
            <v>IRM AG</v>
          </cell>
          <cell r="F1972" t="str">
            <v>New energy</v>
          </cell>
          <cell r="G1972" t="str">
            <v>Efficiency: Demand Side</v>
          </cell>
          <cell r="I1972" t="str">
            <v>Austria</v>
          </cell>
          <cell r="J1972" t="str">
            <v>AUT</v>
          </cell>
          <cell r="K1972" t="str">
            <v>EU Europe</v>
          </cell>
          <cell r="L1972" t="str">
            <v>EMEA</v>
          </cell>
          <cell r="M1972">
            <v>37509.44027777778</v>
          </cell>
          <cell r="N1972" t="str">
            <v>Completed</v>
          </cell>
          <cell r="O1972" t="str">
            <v>VC - Series B / Second round</v>
          </cell>
          <cell r="P1972">
            <v>3.7</v>
          </cell>
        </row>
        <row r="1973">
          <cell r="A1973" t="str">
            <v>VC</v>
          </cell>
          <cell r="B1973">
            <v>1176</v>
          </cell>
          <cell r="C1973">
            <v>1</v>
          </cell>
          <cell r="D1973">
            <v>14989</v>
          </cell>
          <cell r="E1973" t="str">
            <v>IRM AG</v>
          </cell>
          <cell r="F1973" t="str">
            <v>New energy</v>
          </cell>
          <cell r="G1973" t="str">
            <v>Efficiency: Demand Side</v>
          </cell>
          <cell r="I1973" t="str">
            <v>Austria</v>
          </cell>
          <cell r="J1973" t="str">
            <v>AUT</v>
          </cell>
          <cell r="K1973" t="str">
            <v>EU Europe</v>
          </cell>
          <cell r="L1973" t="str">
            <v>EMEA</v>
          </cell>
          <cell r="M1973">
            <v>36356.445833333331</v>
          </cell>
          <cell r="N1973" t="str">
            <v>Completed</v>
          </cell>
          <cell r="O1973" t="str">
            <v>VC - Series A / First round</v>
          </cell>
        </row>
        <row r="1974">
          <cell r="A1974" t="str">
            <v>VC</v>
          </cell>
          <cell r="B1974">
            <v>1177</v>
          </cell>
          <cell r="C1974">
            <v>1</v>
          </cell>
          <cell r="D1974">
            <v>11326</v>
          </cell>
          <cell r="E1974" t="str">
            <v>Zhejiang Windey Wind Generating Engineering</v>
          </cell>
          <cell r="F1974" t="str">
            <v>New energy</v>
          </cell>
          <cell r="G1974" t="str">
            <v>Wind</v>
          </cell>
          <cell r="H1974" t="str">
            <v>Zhejiang Prefecture</v>
          </cell>
          <cell r="I1974" t="str">
            <v>China</v>
          </cell>
          <cell r="J1974" t="str">
            <v>CHN</v>
          </cell>
          <cell r="K1974" t="str">
            <v>Asia</v>
          </cell>
          <cell r="L1974" t="str">
            <v>ASOC</v>
          </cell>
          <cell r="M1974">
            <v>38908.491666666669</v>
          </cell>
          <cell r="N1974" t="str">
            <v>Completed</v>
          </cell>
          <cell r="O1974" t="str">
            <v>PE - Buy-out / corp spinoff</v>
          </cell>
          <cell r="P1974">
            <v>5</v>
          </cell>
        </row>
        <row r="1975">
          <cell r="A1975" t="str">
            <v>VC</v>
          </cell>
          <cell r="B1975">
            <v>1179</v>
          </cell>
          <cell r="C1975">
            <v>1</v>
          </cell>
          <cell r="D1975">
            <v>12870</v>
          </cell>
          <cell r="E1975" t="str">
            <v>Bayard Group</v>
          </cell>
          <cell r="F1975" t="str">
            <v>New energy</v>
          </cell>
          <cell r="G1975" t="str">
            <v>Efficiency: Demand Side</v>
          </cell>
          <cell r="H1975" t="str">
            <v>New South Wales</v>
          </cell>
          <cell r="I1975" t="str">
            <v>Australia</v>
          </cell>
          <cell r="J1975" t="str">
            <v>AUS</v>
          </cell>
          <cell r="K1975" t="str">
            <v>Oceania</v>
          </cell>
          <cell r="L1975" t="str">
            <v>ASOC</v>
          </cell>
          <cell r="M1975">
            <v>38183.457638888889</v>
          </cell>
          <cell r="N1975" t="str">
            <v>Completed</v>
          </cell>
          <cell r="O1975" t="str">
            <v>VC - Further / Pre-IPO round</v>
          </cell>
        </row>
        <row r="1976">
          <cell r="A1976" t="str">
            <v>VC</v>
          </cell>
          <cell r="B1976">
            <v>1180</v>
          </cell>
          <cell r="C1976">
            <v>3</v>
          </cell>
          <cell r="D1976">
            <v>15013</v>
          </cell>
          <cell r="E1976" t="str">
            <v>Stion Corporation (formerly NStructures Inc)</v>
          </cell>
          <cell r="F1976" t="str">
            <v>New energy</v>
          </cell>
          <cell r="G1976" t="str">
            <v>Solar</v>
          </cell>
          <cell r="H1976" t="str">
            <v>California</v>
          </cell>
          <cell r="I1976" t="str">
            <v>United States</v>
          </cell>
          <cell r="J1976" t="str">
            <v>USA</v>
          </cell>
          <cell r="K1976" t="str">
            <v>North America &amp; Carribean</v>
          </cell>
          <cell r="L1976" t="str">
            <v>AMER</v>
          </cell>
          <cell r="M1976">
            <v>38910.650694444441</v>
          </cell>
          <cell r="N1976" t="str">
            <v>Completed</v>
          </cell>
          <cell r="O1976" t="str">
            <v>VC - Series A / First round</v>
          </cell>
          <cell r="P1976">
            <v>3.15</v>
          </cell>
        </row>
        <row r="1977">
          <cell r="A1977" t="str">
            <v>VC</v>
          </cell>
          <cell r="B1977">
            <v>1181</v>
          </cell>
          <cell r="C1977">
            <v>1</v>
          </cell>
          <cell r="D1977">
            <v>15024</v>
          </cell>
          <cell r="E1977" t="str">
            <v>Zero Waste</v>
          </cell>
          <cell r="F1977" t="str">
            <v>New energy</v>
          </cell>
          <cell r="G1977" t="str">
            <v>Biomass &amp; Waste</v>
          </cell>
          <cell r="H1977" t="str">
            <v>Pennsylvania</v>
          </cell>
          <cell r="I1977" t="str">
            <v>United States</v>
          </cell>
          <cell r="J1977" t="str">
            <v>USA</v>
          </cell>
          <cell r="K1977" t="str">
            <v>North America &amp; Carribean</v>
          </cell>
          <cell r="L1977" t="str">
            <v>AMER</v>
          </cell>
          <cell r="M1977">
            <v>38911.749305555553</v>
          </cell>
          <cell r="N1977" t="str">
            <v>Completed</v>
          </cell>
          <cell r="O1977" t="str">
            <v>PE - Asset/capacity investment</v>
          </cell>
          <cell r="P1977">
            <v>1.5</v>
          </cell>
        </row>
        <row r="1978">
          <cell r="A1978" t="str">
            <v>VC</v>
          </cell>
          <cell r="B1978">
            <v>1182</v>
          </cell>
          <cell r="C1978">
            <v>2</v>
          </cell>
          <cell r="D1978">
            <v>15033</v>
          </cell>
          <cell r="E1978" t="str">
            <v>Lion Cells Inc</v>
          </cell>
          <cell r="F1978" t="str">
            <v>New energy</v>
          </cell>
          <cell r="G1978" t="str">
            <v>Power Storage</v>
          </cell>
          <cell r="H1978" t="str">
            <v>California</v>
          </cell>
          <cell r="I1978" t="str">
            <v>United States</v>
          </cell>
          <cell r="J1978" t="str">
            <v>USA</v>
          </cell>
          <cell r="K1978" t="str">
            <v>North America &amp; Carribean</v>
          </cell>
          <cell r="L1978" t="str">
            <v>AMER</v>
          </cell>
          <cell r="M1978">
            <v>38911.461111111108</v>
          </cell>
          <cell r="N1978" t="str">
            <v>Completed</v>
          </cell>
          <cell r="O1978" t="str">
            <v>VC - Series A / First round</v>
          </cell>
          <cell r="P1978">
            <v>3.6</v>
          </cell>
        </row>
        <row r="1979">
          <cell r="A1979" t="str">
            <v>VC</v>
          </cell>
          <cell r="B1979">
            <v>1183</v>
          </cell>
          <cell r="C1979">
            <v>0</v>
          </cell>
          <cell r="D1979">
            <v>15035</v>
          </cell>
          <cell r="E1979" t="str">
            <v>Puda Coal, Inc</v>
          </cell>
          <cell r="F1979" t="str">
            <v>New energy</v>
          </cell>
          <cell r="G1979" t="str">
            <v>Efficiency: Supply Side</v>
          </cell>
          <cell r="H1979" t="str">
            <v>Shaanxi Prefecture</v>
          </cell>
          <cell r="I1979" t="str">
            <v>China</v>
          </cell>
          <cell r="J1979" t="str">
            <v>CHN</v>
          </cell>
          <cell r="K1979" t="str">
            <v>Asia</v>
          </cell>
          <cell r="L1979" t="str">
            <v>ASOC</v>
          </cell>
          <cell r="M1979">
            <v>38674.525000000001</v>
          </cell>
          <cell r="N1979" t="str">
            <v>Completed</v>
          </cell>
          <cell r="O1979" t="str">
            <v>VC - Convertible</v>
          </cell>
          <cell r="P1979">
            <v>12</v>
          </cell>
        </row>
        <row r="1980">
          <cell r="A1980" t="str">
            <v>VC</v>
          </cell>
          <cell r="B1980">
            <v>1184</v>
          </cell>
          <cell r="C1980">
            <v>1</v>
          </cell>
          <cell r="D1980">
            <v>6802</v>
          </cell>
          <cell r="E1980" t="str">
            <v>Current Communications Group LLC</v>
          </cell>
          <cell r="F1980" t="str">
            <v>New energy</v>
          </cell>
          <cell r="G1980" t="str">
            <v>Smart Distribution</v>
          </cell>
          <cell r="H1980" t="str">
            <v>Maryland</v>
          </cell>
          <cell r="I1980" t="str">
            <v>United States</v>
          </cell>
          <cell r="J1980" t="str">
            <v>USA</v>
          </cell>
          <cell r="K1980" t="str">
            <v>North America &amp; Carribean</v>
          </cell>
          <cell r="L1980" t="str">
            <v>AMER</v>
          </cell>
          <cell r="M1980">
            <v>36738.470833333333</v>
          </cell>
          <cell r="N1980" t="str">
            <v>Completed</v>
          </cell>
          <cell r="O1980" t="str">
            <v>VC - Seed / angel</v>
          </cell>
        </row>
        <row r="1981">
          <cell r="A1981" t="str">
            <v>VC</v>
          </cell>
          <cell r="B1981">
            <v>1185</v>
          </cell>
          <cell r="C1981">
            <v>1</v>
          </cell>
          <cell r="D1981">
            <v>8794</v>
          </cell>
          <cell r="E1981" t="str">
            <v>Heat and Power Associates Polska Ltd. (HPA)</v>
          </cell>
          <cell r="F1981" t="str">
            <v>New energy</v>
          </cell>
          <cell r="G1981" t="str">
            <v>Efficiency: Supply Side</v>
          </cell>
          <cell r="I1981" t="str">
            <v>Poland</v>
          </cell>
          <cell r="J1981" t="str">
            <v>POL</v>
          </cell>
          <cell r="K1981" t="str">
            <v>EU Europe</v>
          </cell>
          <cell r="L1981" t="str">
            <v>EMEA</v>
          </cell>
          <cell r="M1981">
            <v>37820.515972222223</v>
          </cell>
          <cell r="N1981" t="str">
            <v>Completed</v>
          </cell>
          <cell r="O1981" t="str">
            <v>VC - Series A / First round</v>
          </cell>
          <cell r="P1981">
            <v>0.125</v>
          </cell>
        </row>
        <row r="1982">
          <cell r="A1982" t="str">
            <v>VC</v>
          </cell>
          <cell r="B1982">
            <v>1186</v>
          </cell>
          <cell r="C1982">
            <v>2</v>
          </cell>
          <cell r="D1982">
            <v>15107</v>
          </cell>
          <cell r="E1982" t="str">
            <v>Calisolar Inc</v>
          </cell>
          <cell r="F1982" t="str">
            <v>New energy</v>
          </cell>
          <cell r="G1982" t="str">
            <v>Solar</v>
          </cell>
          <cell r="H1982" t="str">
            <v>California</v>
          </cell>
          <cell r="I1982" t="str">
            <v>United States</v>
          </cell>
          <cell r="J1982" t="str">
            <v>USA</v>
          </cell>
          <cell r="K1982" t="str">
            <v>North America &amp; Carribean</v>
          </cell>
          <cell r="L1982" t="str">
            <v>AMER</v>
          </cell>
          <cell r="M1982">
            <v>38916.693055555559</v>
          </cell>
          <cell r="N1982" t="str">
            <v>Completed</v>
          </cell>
          <cell r="O1982" t="str">
            <v>VC - Series A / First round</v>
          </cell>
          <cell r="P1982">
            <v>9</v>
          </cell>
        </row>
        <row r="1983">
          <cell r="A1983" t="str">
            <v>VC</v>
          </cell>
          <cell r="B1983">
            <v>1187</v>
          </cell>
          <cell r="C1983">
            <v>1</v>
          </cell>
          <cell r="D1983">
            <v>15115</v>
          </cell>
          <cell r="E1983" t="str">
            <v>Glacier Bay Inc</v>
          </cell>
          <cell r="F1983" t="str">
            <v>New energy</v>
          </cell>
          <cell r="G1983" t="str">
            <v>Efficiency: Demand Side</v>
          </cell>
          <cell r="H1983" t="str">
            <v>California</v>
          </cell>
          <cell r="I1983" t="str">
            <v>United States</v>
          </cell>
          <cell r="J1983" t="str">
            <v>USA</v>
          </cell>
          <cell r="K1983" t="str">
            <v>North America &amp; Carribean</v>
          </cell>
          <cell r="L1983" t="str">
            <v>AMER</v>
          </cell>
          <cell r="M1983">
            <v>38916</v>
          </cell>
          <cell r="N1983" t="str">
            <v>Completed</v>
          </cell>
          <cell r="O1983" t="str">
            <v>VC - Series A / First round</v>
          </cell>
          <cell r="P1983">
            <v>8</v>
          </cell>
        </row>
        <row r="1984">
          <cell r="A1984" t="str">
            <v>VC</v>
          </cell>
          <cell r="B1984">
            <v>1188</v>
          </cell>
          <cell r="C1984">
            <v>1</v>
          </cell>
          <cell r="D1984">
            <v>15119</v>
          </cell>
          <cell r="E1984" t="str">
            <v>Proven Energy Ltd</v>
          </cell>
          <cell r="F1984" t="str">
            <v>New energy</v>
          </cell>
          <cell r="G1984" t="str">
            <v>Wind</v>
          </cell>
          <cell r="H1984" t="str">
            <v>Scotland</v>
          </cell>
          <cell r="I1984" t="str">
            <v>United Kingdom</v>
          </cell>
          <cell r="J1984" t="str">
            <v>GBR</v>
          </cell>
          <cell r="K1984" t="str">
            <v>EU Europe</v>
          </cell>
          <cell r="L1984" t="str">
            <v>EMEA</v>
          </cell>
          <cell r="M1984">
            <v>38990.43472222222</v>
          </cell>
          <cell r="N1984" t="str">
            <v>Completed</v>
          </cell>
          <cell r="O1984" t="str">
            <v>VC - Seed / angel</v>
          </cell>
          <cell r="P1984">
            <v>1.2</v>
          </cell>
        </row>
        <row r="1985">
          <cell r="A1985" t="str">
            <v>VC</v>
          </cell>
          <cell r="B1985">
            <v>1189</v>
          </cell>
          <cell r="C1985">
            <v>1</v>
          </cell>
          <cell r="D1985">
            <v>14141</v>
          </cell>
          <cell r="E1985" t="str">
            <v>HelioDynamics Ltd</v>
          </cell>
          <cell r="F1985" t="str">
            <v>New energy</v>
          </cell>
          <cell r="G1985" t="str">
            <v>Solar</v>
          </cell>
          <cell r="I1985" t="str">
            <v>United Kingdom</v>
          </cell>
          <cell r="J1985" t="str">
            <v>GBR</v>
          </cell>
          <cell r="K1985" t="str">
            <v>EU Europe</v>
          </cell>
          <cell r="L1985" t="str">
            <v>EMEA</v>
          </cell>
          <cell r="M1985">
            <v>38898.44027777778</v>
          </cell>
          <cell r="N1985" t="str">
            <v>Completed</v>
          </cell>
          <cell r="O1985" t="str">
            <v>VC - Series A / First round</v>
          </cell>
          <cell r="P1985">
            <v>4.5999999999999996</v>
          </cell>
        </row>
        <row r="1986">
          <cell r="A1986" t="str">
            <v>VC</v>
          </cell>
          <cell r="B1986">
            <v>1190</v>
          </cell>
          <cell r="C1986">
            <v>9</v>
          </cell>
          <cell r="D1986">
            <v>340</v>
          </cell>
          <cell r="E1986" t="str">
            <v>H2Gen Innovations Inc</v>
          </cell>
          <cell r="F1986" t="str">
            <v>New energy</v>
          </cell>
          <cell r="G1986" t="str">
            <v>Hydrogen</v>
          </cell>
          <cell r="H1986" t="str">
            <v>Virginia</v>
          </cell>
          <cell r="I1986" t="str">
            <v>United States</v>
          </cell>
          <cell r="J1986" t="str">
            <v>USA</v>
          </cell>
          <cell r="K1986" t="str">
            <v>North America &amp; Carribean</v>
          </cell>
          <cell r="L1986" t="str">
            <v>AMER</v>
          </cell>
          <cell r="M1986">
            <v>38918.542361111111</v>
          </cell>
          <cell r="N1986" t="str">
            <v>Completed</v>
          </cell>
          <cell r="O1986" t="str">
            <v>VC - Series C / Third round</v>
          </cell>
          <cell r="P1986">
            <v>10.6</v>
          </cell>
        </row>
        <row r="1987">
          <cell r="A1987" t="str">
            <v>VC</v>
          </cell>
          <cell r="B1987">
            <v>1191</v>
          </cell>
          <cell r="C1987">
            <v>2</v>
          </cell>
          <cell r="D1987">
            <v>51</v>
          </cell>
          <cell r="E1987" t="str">
            <v>Cellex Power Products Inc</v>
          </cell>
          <cell r="F1987" t="str">
            <v>New energy</v>
          </cell>
          <cell r="G1987" t="str">
            <v>Fuel Cells</v>
          </cell>
          <cell r="H1987" t="str">
            <v>British Columbia</v>
          </cell>
          <cell r="I1987" t="str">
            <v>Canada</v>
          </cell>
          <cell r="J1987" t="str">
            <v>CAN</v>
          </cell>
          <cell r="K1987" t="str">
            <v>North America &amp; Carribean</v>
          </cell>
          <cell r="L1987" t="str">
            <v>AMER</v>
          </cell>
          <cell r="M1987">
            <v>38813.771527777775</v>
          </cell>
          <cell r="N1987" t="str">
            <v>Completed</v>
          </cell>
          <cell r="O1987" t="str">
            <v>VC - Series C / Third round</v>
          </cell>
          <cell r="P1987">
            <v>4.4000000000000004</v>
          </cell>
        </row>
        <row r="1988">
          <cell r="A1988" t="str">
            <v>VC</v>
          </cell>
          <cell r="B1988">
            <v>1192</v>
          </cell>
          <cell r="C1988">
            <v>1</v>
          </cell>
          <cell r="D1988">
            <v>14988</v>
          </cell>
          <cell r="E1988" t="str">
            <v>Perfect Wind</v>
          </cell>
          <cell r="F1988" t="str">
            <v>New energy</v>
          </cell>
          <cell r="G1988" t="str">
            <v>Wind</v>
          </cell>
          <cell r="I1988" t="str">
            <v>France</v>
          </cell>
          <cell r="J1988" t="str">
            <v>FRA</v>
          </cell>
          <cell r="K1988" t="str">
            <v>EU Europe</v>
          </cell>
          <cell r="L1988" t="str">
            <v>EMEA</v>
          </cell>
          <cell r="M1988">
            <v>38434.454861111109</v>
          </cell>
          <cell r="N1988" t="str">
            <v>Completed</v>
          </cell>
          <cell r="O1988" t="str">
            <v>PE - Asset/capacity investment</v>
          </cell>
        </row>
        <row r="1989">
          <cell r="A1989" t="str">
            <v>VC</v>
          </cell>
          <cell r="B1989">
            <v>1193</v>
          </cell>
          <cell r="C1989">
            <v>2</v>
          </cell>
          <cell r="D1989">
            <v>15148</v>
          </cell>
          <cell r="E1989" t="str">
            <v>Emix</v>
          </cell>
          <cell r="F1989" t="str">
            <v>New energy</v>
          </cell>
          <cell r="G1989" t="str">
            <v>Solar</v>
          </cell>
          <cell r="I1989" t="str">
            <v>France</v>
          </cell>
          <cell r="J1989" t="str">
            <v>FRA</v>
          </cell>
          <cell r="K1989" t="str">
            <v>EU Europe</v>
          </cell>
          <cell r="L1989" t="str">
            <v>EMEA</v>
          </cell>
          <cell r="M1989">
            <v>37424.665972222225</v>
          </cell>
          <cell r="N1989" t="str">
            <v>Completed</v>
          </cell>
          <cell r="O1989" t="str">
            <v>VC - Series A / First round</v>
          </cell>
          <cell r="P1989">
            <v>2.2000000000000002</v>
          </cell>
        </row>
        <row r="1990">
          <cell r="A1990" t="str">
            <v>VC</v>
          </cell>
          <cell r="B1990">
            <v>1194</v>
          </cell>
          <cell r="C1990">
            <v>1</v>
          </cell>
          <cell r="D1990">
            <v>15177</v>
          </cell>
          <cell r="E1990" t="str">
            <v>Rumen Oy</v>
          </cell>
          <cell r="F1990" t="str">
            <v>New energy</v>
          </cell>
          <cell r="G1990" t="str">
            <v>Biomass &amp; Waste</v>
          </cell>
          <cell r="I1990" t="str">
            <v>Finland</v>
          </cell>
          <cell r="J1990" t="str">
            <v>FIN</v>
          </cell>
          <cell r="K1990" t="str">
            <v>EU Europe</v>
          </cell>
          <cell r="L1990" t="str">
            <v>EMEA</v>
          </cell>
          <cell r="M1990">
            <v>36784.699999999997</v>
          </cell>
          <cell r="N1990" t="str">
            <v>Completed</v>
          </cell>
          <cell r="O1990" t="str">
            <v>VC - Series A / First round</v>
          </cell>
        </row>
        <row r="1991">
          <cell r="A1991" t="str">
            <v>VC</v>
          </cell>
          <cell r="B1991">
            <v>1195</v>
          </cell>
          <cell r="C1991">
            <v>0</v>
          </cell>
          <cell r="D1991">
            <v>3422</v>
          </cell>
          <cell r="E1991" t="str">
            <v>Dynamic Fuel Systems Inc</v>
          </cell>
          <cell r="F1991" t="str">
            <v>New energy</v>
          </cell>
          <cell r="G1991" t="str">
            <v>Hydrogen</v>
          </cell>
          <cell r="H1991" t="str">
            <v>Ontario</v>
          </cell>
          <cell r="I1991" t="str">
            <v>Canada</v>
          </cell>
          <cell r="J1991" t="str">
            <v>CAN</v>
          </cell>
          <cell r="K1991" t="str">
            <v>North America &amp; Carribean</v>
          </cell>
          <cell r="L1991" t="str">
            <v>AMER</v>
          </cell>
          <cell r="M1991">
            <v>38922.423611111109</v>
          </cell>
          <cell r="N1991" t="str">
            <v>Completed</v>
          </cell>
          <cell r="O1991" t="str">
            <v>VC - Tech or early spin-off</v>
          </cell>
          <cell r="P1991">
            <v>0.1</v>
          </cell>
        </row>
        <row r="1992">
          <cell r="A1992" t="str">
            <v>VC</v>
          </cell>
          <cell r="B1992">
            <v>1196</v>
          </cell>
          <cell r="C1992">
            <v>2</v>
          </cell>
          <cell r="D1992">
            <v>183</v>
          </cell>
          <cell r="E1992" t="str">
            <v>Airtricity Ltd</v>
          </cell>
          <cell r="F1992" t="str">
            <v>New energy</v>
          </cell>
          <cell r="G1992" t="str">
            <v>Wind</v>
          </cell>
          <cell r="I1992" t="str">
            <v>Ireland</v>
          </cell>
          <cell r="J1992" t="str">
            <v>IRL</v>
          </cell>
          <cell r="K1992" t="str">
            <v>EU Europe</v>
          </cell>
          <cell r="L1992" t="str">
            <v>EMEA</v>
          </cell>
          <cell r="M1992">
            <v>38953.488888888889</v>
          </cell>
          <cell r="N1992" t="str">
            <v>Completed</v>
          </cell>
          <cell r="O1992" t="str">
            <v>PE - Asset/capacity investment</v>
          </cell>
          <cell r="P1992">
            <v>76</v>
          </cell>
        </row>
        <row r="1993">
          <cell r="A1993" t="str">
            <v>VC</v>
          </cell>
          <cell r="B1993">
            <v>1197</v>
          </cell>
          <cell r="C1993">
            <v>0</v>
          </cell>
          <cell r="D1993">
            <v>5789</v>
          </cell>
          <cell r="E1993" t="str">
            <v>CEEG Nanjing PV-Tech Co Ltd (China Sunergy Co Ltd)</v>
          </cell>
          <cell r="F1993" t="str">
            <v>New energy</v>
          </cell>
          <cell r="G1993" t="str">
            <v>Solar</v>
          </cell>
          <cell r="H1993" t="str">
            <v>Jiangsu Prefecture</v>
          </cell>
          <cell r="I1993" t="str">
            <v>China</v>
          </cell>
          <cell r="J1993" t="str">
            <v>CHN</v>
          </cell>
          <cell r="K1993" t="str">
            <v>Asia</v>
          </cell>
          <cell r="L1993" t="str">
            <v>ASOC</v>
          </cell>
          <cell r="M1993">
            <v>38918.492361111108</v>
          </cell>
          <cell r="N1993" t="str">
            <v>Completed</v>
          </cell>
          <cell r="O1993" t="str">
            <v>VC - Further / Pre-IPO round</v>
          </cell>
          <cell r="P1993">
            <v>100</v>
          </cell>
        </row>
        <row r="1994">
          <cell r="A1994" t="str">
            <v>VC</v>
          </cell>
          <cell r="B1994">
            <v>1198</v>
          </cell>
          <cell r="C1994">
            <v>1</v>
          </cell>
          <cell r="D1994">
            <v>1883</v>
          </cell>
          <cell r="E1994" t="str">
            <v>IdaTech plc</v>
          </cell>
          <cell r="F1994" t="str">
            <v>New energy</v>
          </cell>
          <cell r="G1994" t="str">
            <v>Fuel Cells</v>
          </cell>
          <cell r="H1994" t="str">
            <v>Oregon</v>
          </cell>
          <cell r="I1994" t="str">
            <v>United States</v>
          </cell>
          <cell r="J1994" t="str">
            <v>USA</v>
          </cell>
          <cell r="K1994" t="str">
            <v>North America &amp; Carribean</v>
          </cell>
          <cell r="L1994" t="str">
            <v>AMER</v>
          </cell>
          <cell r="M1994">
            <v>38919.660416666666</v>
          </cell>
          <cell r="N1994" t="str">
            <v>Completed</v>
          </cell>
          <cell r="O1994" t="str">
            <v>PE - Buy-out / corp spinoff</v>
          </cell>
          <cell r="Q1994">
            <v>50</v>
          </cell>
        </row>
        <row r="1995">
          <cell r="A1995" t="str">
            <v>VC</v>
          </cell>
          <cell r="B1995">
            <v>1199</v>
          </cell>
          <cell r="C1995">
            <v>3</v>
          </cell>
          <cell r="D1995">
            <v>15211</v>
          </cell>
          <cell r="E1995" t="str">
            <v>Synapsense Corporation</v>
          </cell>
          <cell r="F1995" t="str">
            <v>New energy</v>
          </cell>
          <cell r="G1995" t="str">
            <v>Efficiency: Demand Side</v>
          </cell>
          <cell r="H1995" t="str">
            <v>California</v>
          </cell>
          <cell r="I1995" t="str">
            <v>United States</v>
          </cell>
          <cell r="J1995" t="str">
            <v>USA</v>
          </cell>
          <cell r="K1995" t="str">
            <v>North America &amp; Carribean</v>
          </cell>
          <cell r="L1995" t="str">
            <v>AMER</v>
          </cell>
          <cell r="M1995">
            <v>38863.550000000003</v>
          </cell>
          <cell r="N1995" t="str">
            <v>Completed</v>
          </cell>
          <cell r="O1995" t="str">
            <v>VC - Series A / First round</v>
          </cell>
          <cell r="P1995">
            <v>2</v>
          </cell>
          <cell r="Q1995">
            <v>0</v>
          </cell>
        </row>
        <row r="1996">
          <cell r="A1996" t="str">
            <v>VC</v>
          </cell>
          <cell r="B1996">
            <v>1201</v>
          </cell>
          <cell r="C1996">
            <v>2</v>
          </cell>
          <cell r="D1996">
            <v>6697</v>
          </cell>
          <cell r="E1996" t="str">
            <v>Aerowatt</v>
          </cell>
          <cell r="F1996" t="str">
            <v>New energy</v>
          </cell>
          <cell r="G1996" t="str">
            <v>Wind</v>
          </cell>
          <cell r="I1996" t="str">
            <v>France</v>
          </cell>
          <cell r="J1996" t="str">
            <v>FRA</v>
          </cell>
          <cell r="K1996" t="str">
            <v>EU Europe</v>
          </cell>
          <cell r="L1996" t="str">
            <v>EMEA</v>
          </cell>
          <cell r="M1996">
            <v>38905.587500000001</v>
          </cell>
          <cell r="N1996" t="str">
            <v>Completed</v>
          </cell>
          <cell r="O1996" t="str">
            <v>VC - Series B / Second round</v>
          </cell>
        </row>
        <row r="1997">
          <cell r="A1997" t="str">
            <v>VC</v>
          </cell>
          <cell r="B1997">
            <v>1202</v>
          </cell>
          <cell r="C1997">
            <v>1</v>
          </cell>
          <cell r="D1997">
            <v>3081</v>
          </cell>
          <cell r="E1997" t="str">
            <v>Vergnet SA</v>
          </cell>
          <cell r="F1997" t="str">
            <v>New energy</v>
          </cell>
          <cell r="G1997" t="str">
            <v>Wind</v>
          </cell>
          <cell r="I1997" t="str">
            <v>France</v>
          </cell>
          <cell r="J1997" t="str">
            <v>FRA</v>
          </cell>
          <cell r="K1997" t="str">
            <v>EU Europe</v>
          </cell>
          <cell r="L1997" t="str">
            <v>EMEA</v>
          </cell>
          <cell r="M1997">
            <v>38912.597916666666</v>
          </cell>
          <cell r="N1997" t="str">
            <v>Completed</v>
          </cell>
          <cell r="O1997" t="str">
            <v>VC - Series A / First round</v>
          </cell>
        </row>
        <row r="1998">
          <cell r="A1998" t="str">
            <v>VC</v>
          </cell>
          <cell r="B1998">
            <v>1203</v>
          </cell>
          <cell r="C1998">
            <v>2</v>
          </cell>
          <cell r="D1998">
            <v>12908</v>
          </cell>
          <cell r="E1998" t="str">
            <v>Green Plains Renewable Energy Inc (GPRE)</v>
          </cell>
          <cell r="F1998" t="str">
            <v>New energy</v>
          </cell>
          <cell r="G1998" t="str">
            <v>Biofuels</v>
          </cell>
          <cell r="H1998" t="str">
            <v>Nevada</v>
          </cell>
          <cell r="I1998" t="str">
            <v>United States</v>
          </cell>
          <cell r="J1998" t="str">
            <v>USA</v>
          </cell>
          <cell r="K1998" t="str">
            <v>North America &amp; Carribean</v>
          </cell>
          <cell r="L1998" t="str">
            <v>AMER</v>
          </cell>
          <cell r="M1998">
            <v>38671</v>
          </cell>
          <cell r="N1998" t="str">
            <v>Completed</v>
          </cell>
          <cell r="O1998" t="str">
            <v>PE - Asset/capacity investment</v>
          </cell>
          <cell r="P1998">
            <v>34.5</v>
          </cell>
        </row>
        <row r="1999">
          <cell r="A1999" t="str">
            <v>VC</v>
          </cell>
          <cell r="B1999">
            <v>1205</v>
          </cell>
          <cell r="C1999">
            <v>1</v>
          </cell>
          <cell r="D1999">
            <v>9094</v>
          </cell>
          <cell r="E1999" t="str">
            <v>BKK Corporation</v>
          </cell>
          <cell r="F1999" t="str">
            <v>New energy</v>
          </cell>
          <cell r="G1999" t="str">
            <v>Efficiency: Demand Side</v>
          </cell>
          <cell r="I1999" t="str">
            <v>Norway</v>
          </cell>
          <cell r="J1999" t="str">
            <v>NOR</v>
          </cell>
          <cell r="K1999" t="str">
            <v>Non-EU Europe</v>
          </cell>
          <cell r="L1999" t="str">
            <v>EMEA</v>
          </cell>
          <cell r="M1999">
            <v>36368.690972222219</v>
          </cell>
          <cell r="N1999" t="str">
            <v>Completed</v>
          </cell>
          <cell r="O1999" t="str">
            <v>PE - Asset/capacity investment</v>
          </cell>
        </row>
        <row r="2000">
          <cell r="A2000" t="str">
            <v>VC</v>
          </cell>
          <cell r="B2000">
            <v>1206</v>
          </cell>
          <cell r="C2000">
            <v>1</v>
          </cell>
          <cell r="D2000">
            <v>4336</v>
          </cell>
          <cell r="E2000" t="str">
            <v>Smart Solar Inc</v>
          </cell>
          <cell r="F2000" t="str">
            <v>New energy</v>
          </cell>
          <cell r="G2000" t="str">
            <v>Solar</v>
          </cell>
          <cell r="H2000" t="str">
            <v>New York</v>
          </cell>
          <cell r="I2000" t="str">
            <v>United States</v>
          </cell>
          <cell r="J2000" t="str">
            <v>USA</v>
          </cell>
          <cell r="K2000" t="str">
            <v>North America &amp; Carribean</v>
          </cell>
          <cell r="L2000" t="str">
            <v>AMER</v>
          </cell>
          <cell r="M2000">
            <v>38104</v>
          </cell>
          <cell r="N2000" t="str">
            <v>Completed</v>
          </cell>
          <cell r="O2000" t="str">
            <v>VC - Seed / angel</v>
          </cell>
          <cell r="P2000">
            <v>0.2</v>
          </cell>
        </row>
        <row r="2001">
          <cell r="A2001" t="str">
            <v>VC</v>
          </cell>
          <cell r="B2001">
            <v>1207</v>
          </cell>
          <cell r="C2001">
            <v>1</v>
          </cell>
          <cell r="D2001">
            <v>9923</v>
          </cell>
          <cell r="E2001" t="str">
            <v>Direct Drive Systems (DDS)</v>
          </cell>
          <cell r="F2001" t="str">
            <v>New energy</v>
          </cell>
          <cell r="G2001" t="str">
            <v>Efficiency: Supply Side</v>
          </cell>
          <cell r="H2001" t="str">
            <v>California</v>
          </cell>
          <cell r="I2001" t="str">
            <v>United States</v>
          </cell>
          <cell r="J2001" t="str">
            <v>USA</v>
          </cell>
          <cell r="K2001" t="str">
            <v>North America &amp; Carribean</v>
          </cell>
          <cell r="L2001" t="str">
            <v>AMER</v>
          </cell>
          <cell r="M2001">
            <v>38822.695833333331</v>
          </cell>
          <cell r="N2001" t="str">
            <v>Completed</v>
          </cell>
          <cell r="O2001" t="str">
            <v>VC - Series A / First round</v>
          </cell>
          <cell r="P2001">
            <v>3.2</v>
          </cell>
        </row>
        <row r="2002">
          <cell r="A2002" t="str">
            <v>VC</v>
          </cell>
          <cell r="B2002">
            <v>1208</v>
          </cell>
          <cell r="C2002">
            <v>2</v>
          </cell>
          <cell r="D2002">
            <v>15253</v>
          </cell>
          <cell r="E2002" t="str">
            <v>Green Earth Fuels</v>
          </cell>
          <cell r="F2002" t="str">
            <v>New energy</v>
          </cell>
          <cell r="G2002" t="str">
            <v>Biofuels</v>
          </cell>
          <cell r="H2002" t="str">
            <v>Texas</v>
          </cell>
          <cell r="I2002" t="str">
            <v>United States</v>
          </cell>
          <cell r="J2002" t="str">
            <v>USA</v>
          </cell>
          <cell r="K2002" t="str">
            <v>North America &amp; Carribean</v>
          </cell>
          <cell r="L2002" t="str">
            <v>AMER</v>
          </cell>
          <cell r="M2002">
            <v>38925</v>
          </cell>
          <cell r="N2002" t="str">
            <v>Completed</v>
          </cell>
          <cell r="O2002" t="str">
            <v>PE - Asset/capacity investment</v>
          </cell>
        </row>
        <row r="2003">
          <cell r="A2003" t="str">
            <v>VC</v>
          </cell>
          <cell r="B2003">
            <v>1209</v>
          </cell>
          <cell r="C2003">
            <v>7</v>
          </cell>
          <cell r="D2003">
            <v>9110</v>
          </cell>
          <cell r="E2003" t="str">
            <v>Altra Inc (formerly Malibu Capital Partners LLC)</v>
          </cell>
          <cell r="F2003" t="str">
            <v>New energy</v>
          </cell>
          <cell r="G2003" t="str">
            <v>Biofuels</v>
          </cell>
          <cell r="H2003" t="str">
            <v>California</v>
          </cell>
          <cell r="I2003" t="str">
            <v>United States</v>
          </cell>
          <cell r="J2003" t="str">
            <v>USA</v>
          </cell>
          <cell r="K2003" t="str">
            <v>North America &amp; Carribean</v>
          </cell>
          <cell r="L2003" t="str">
            <v>AMER</v>
          </cell>
          <cell r="M2003">
            <v>38930.545138888891</v>
          </cell>
          <cell r="N2003" t="str">
            <v>Completed</v>
          </cell>
          <cell r="O2003" t="str">
            <v>PE - Asset/capacity investment</v>
          </cell>
          <cell r="P2003">
            <v>120</v>
          </cell>
        </row>
        <row r="2004">
          <cell r="A2004" t="str">
            <v>VC</v>
          </cell>
          <cell r="B2004">
            <v>1210</v>
          </cell>
          <cell r="C2004">
            <v>3</v>
          </cell>
          <cell r="D2004">
            <v>15403</v>
          </cell>
          <cell r="E2004" t="str">
            <v>Orion Energy Systems</v>
          </cell>
          <cell r="F2004" t="str">
            <v>New energy</v>
          </cell>
          <cell r="G2004" t="str">
            <v>Efficiency: Demand Side</v>
          </cell>
          <cell r="H2004" t="str">
            <v>Wisconsin</v>
          </cell>
          <cell r="I2004" t="str">
            <v>United States</v>
          </cell>
          <cell r="J2004" t="str">
            <v>USA</v>
          </cell>
          <cell r="K2004" t="str">
            <v>North America &amp; Carribean</v>
          </cell>
          <cell r="L2004" t="str">
            <v>AMER</v>
          </cell>
          <cell r="M2004">
            <v>39020.711111111108</v>
          </cell>
          <cell r="N2004" t="str">
            <v>Completed</v>
          </cell>
          <cell r="O2004" t="str">
            <v>VC - Series C / Third round</v>
          </cell>
          <cell r="P2004">
            <v>5</v>
          </cell>
          <cell r="Q2004">
            <v>0</v>
          </cell>
        </row>
        <row r="2005">
          <cell r="A2005" t="str">
            <v>VC</v>
          </cell>
          <cell r="B2005">
            <v>1212</v>
          </cell>
          <cell r="C2005">
            <v>1</v>
          </cell>
          <cell r="D2005">
            <v>3804</v>
          </cell>
          <cell r="E2005" t="str">
            <v>Invenergy LLC</v>
          </cell>
          <cell r="F2005" t="str">
            <v>New energy</v>
          </cell>
          <cell r="G2005" t="str">
            <v>Wind</v>
          </cell>
          <cell r="H2005" t="str">
            <v>Illinois</v>
          </cell>
          <cell r="I2005" t="str">
            <v>United States</v>
          </cell>
          <cell r="J2005" t="str">
            <v>USA</v>
          </cell>
          <cell r="K2005" t="str">
            <v>North America &amp; Carribean</v>
          </cell>
          <cell r="L2005" t="str">
            <v>AMER</v>
          </cell>
          <cell r="M2005">
            <v>37728</v>
          </cell>
          <cell r="N2005" t="str">
            <v>Completed</v>
          </cell>
          <cell r="O2005" t="str">
            <v>PE - Asset/capacity investment</v>
          </cell>
        </row>
        <row r="2006">
          <cell r="A2006" t="str">
            <v>VC</v>
          </cell>
          <cell r="B2006">
            <v>1213</v>
          </cell>
          <cell r="C2006">
            <v>1</v>
          </cell>
          <cell r="D2006">
            <v>2293</v>
          </cell>
          <cell r="E2006" t="str">
            <v>Biox Corporation</v>
          </cell>
          <cell r="F2006" t="str">
            <v>New energy</v>
          </cell>
          <cell r="G2006" t="str">
            <v>Biofuels</v>
          </cell>
          <cell r="H2006" t="str">
            <v>Ontario</v>
          </cell>
          <cell r="I2006" t="str">
            <v>Canada</v>
          </cell>
          <cell r="J2006" t="str">
            <v>CAN</v>
          </cell>
          <cell r="K2006" t="str">
            <v>North America &amp; Carribean</v>
          </cell>
          <cell r="L2006" t="str">
            <v>AMER</v>
          </cell>
          <cell r="M2006">
            <v>38943.529861111114</v>
          </cell>
          <cell r="N2006" t="str">
            <v>Completed</v>
          </cell>
          <cell r="O2006" t="str">
            <v>PE - Asset/capacity investment</v>
          </cell>
          <cell r="P2006">
            <v>62.4</v>
          </cell>
        </row>
        <row r="2007">
          <cell r="A2007" t="str">
            <v>VC</v>
          </cell>
          <cell r="B2007">
            <v>1214</v>
          </cell>
          <cell r="C2007">
            <v>1</v>
          </cell>
          <cell r="D2007">
            <v>15614</v>
          </cell>
          <cell r="E2007" t="str">
            <v>Range Fuels Inc (formerly Kergy Inc)</v>
          </cell>
          <cell r="F2007" t="str">
            <v>New energy</v>
          </cell>
          <cell r="G2007" t="str">
            <v>Biofuels</v>
          </cell>
          <cell r="H2007" t="str">
            <v>Colorado</v>
          </cell>
          <cell r="I2007" t="str">
            <v>United States</v>
          </cell>
          <cell r="J2007" t="str">
            <v>USA</v>
          </cell>
          <cell r="K2007" t="str">
            <v>North America &amp; Carribean</v>
          </cell>
          <cell r="L2007" t="str">
            <v>AMER</v>
          </cell>
          <cell r="M2007">
            <v>38950.62777777778</v>
          </cell>
          <cell r="N2007" t="str">
            <v>Completed</v>
          </cell>
          <cell r="O2007" t="str">
            <v>VC - Series A / First round</v>
          </cell>
          <cell r="P2007">
            <v>3.3</v>
          </cell>
        </row>
        <row r="2008">
          <cell r="A2008" t="str">
            <v>VC</v>
          </cell>
          <cell r="B2008">
            <v>1215</v>
          </cell>
          <cell r="C2008">
            <v>0</v>
          </cell>
          <cell r="D2008">
            <v>1609</v>
          </cell>
          <cell r="E2008" t="str">
            <v>Pentadyne Power Corporation</v>
          </cell>
          <cell r="F2008" t="str">
            <v>New energy</v>
          </cell>
          <cell r="G2008" t="str">
            <v>Power Storage</v>
          </cell>
          <cell r="H2008" t="str">
            <v>California</v>
          </cell>
          <cell r="I2008" t="str">
            <v>United States</v>
          </cell>
          <cell r="J2008" t="str">
            <v>USA</v>
          </cell>
          <cell r="K2008" t="str">
            <v>North America &amp; Carribean</v>
          </cell>
          <cell r="L2008" t="str">
            <v>AMER</v>
          </cell>
          <cell r="M2008">
            <v>38931.685416666667</v>
          </cell>
          <cell r="N2008" t="str">
            <v>Completed</v>
          </cell>
          <cell r="O2008" t="str">
            <v>VC - Convertible</v>
          </cell>
          <cell r="P2008">
            <v>2.1</v>
          </cell>
        </row>
        <row r="2009">
          <cell r="A2009" t="str">
            <v>VC</v>
          </cell>
          <cell r="B2009">
            <v>1216</v>
          </cell>
          <cell r="C2009">
            <v>1</v>
          </cell>
          <cell r="D2009">
            <v>15629</v>
          </cell>
          <cell r="E2009" t="str">
            <v>Solaria Corp</v>
          </cell>
          <cell r="F2009" t="str">
            <v>New energy</v>
          </cell>
          <cell r="G2009" t="str">
            <v>Solar</v>
          </cell>
          <cell r="H2009" t="str">
            <v>California</v>
          </cell>
          <cell r="I2009" t="str">
            <v>United States</v>
          </cell>
          <cell r="J2009" t="str">
            <v>USA</v>
          </cell>
          <cell r="K2009" t="str">
            <v>North America &amp; Carribean</v>
          </cell>
          <cell r="L2009" t="str">
            <v>AMER</v>
          </cell>
          <cell r="M2009">
            <v>38898.666666666664</v>
          </cell>
          <cell r="N2009" t="str">
            <v>Completed</v>
          </cell>
          <cell r="O2009" t="str">
            <v>VC - Series A / First round</v>
          </cell>
          <cell r="P2009">
            <v>0.55000000000000004</v>
          </cell>
        </row>
        <row r="2010">
          <cell r="A2010" t="str">
            <v>VC</v>
          </cell>
          <cell r="B2010">
            <v>1217</v>
          </cell>
          <cell r="C2010">
            <v>5</v>
          </cell>
          <cell r="D2010">
            <v>8513</v>
          </cell>
          <cell r="E2010" t="str">
            <v>Renewable Energy Group (REG)</v>
          </cell>
          <cell r="F2010" t="str">
            <v>New energy</v>
          </cell>
          <cell r="G2010" t="str">
            <v>Biofuels</v>
          </cell>
          <cell r="H2010" t="str">
            <v>Iowa</v>
          </cell>
          <cell r="I2010" t="str">
            <v>United States</v>
          </cell>
          <cell r="J2010" t="str">
            <v>USA</v>
          </cell>
          <cell r="K2010" t="str">
            <v>North America &amp; Carribean</v>
          </cell>
          <cell r="L2010" t="str">
            <v>AMER</v>
          </cell>
          <cell r="M2010">
            <v>38943.53402777778</v>
          </cell>
          <cell r="N2010" t="str">
            <v>Completed</v>
          </cell>
          <cell r="O2010" t="str">
            <v>PE - Asset/capacity investment</v>
          </cell>
          <cell r="P2010">
            <v>100</v>
          </cell>
          <cell r="Q2010">
            <v>0</v>
          </cell>
        </row>
        <row r="2011">
          <cell r="A2011" t="str">
            <v>VC</v>
          </cell>
          <cell r="B2011">
            <v>1218</v>
          </cell>
          <cell r="C2011">
            <v>0</v>
          </cell>
          <cell r="D2011">
            <v>15422</v>
          </cell>
          <cell r="E2011" t="str">
            <v>Lion Energy SA</v>
          </cell>
          <cell r="F2011" t="str">
            <v>New energy</v>
          </cell>
          <cell r="G2011" t="str">
            <v>Hydrogen</v>
          </cell>
          <cell r="I2011" t="str">
            <v>Greece</v>
          </cell>
          <cell r="J2011" t="str">
            <v>GRC</v>
          </cell>
          <cell r="K2011" t="str">
            <v>EU Europe</v>
          </cell>
          <cell r="L2011" t="str">
            <v>EMEA</v>
          </cell>
          <cell r="M2011">
            <v>39001.456250000003</v>
          </cell>
          <cell r="N2011" t="str">
            <v>Announced/filed</v>
          </cell>
          <cell r="O2011" t="str">
            <v>PE - Asset/capacity investment</v>
          </cell>
          <cell r="P2011">
            <v>89.5</v>
          </cell>
        </row>
        <row r="2012">
          <cell r="A2012" t="str">
            <v>VC</v>
          </cell>
          <cell r="B2012">
            <v>1219</v>
          </cell>
          <cell r="C2012">
            <v>5</v>
          </cell>
          <cell r="D2012">
            <v>15681</v>
          </cell>
          <cell r="E2012" t="str">
            <v>NXP (formerly Philips Semiconductor)</v>
          </cell>
          <cell r="F2012" t="str">
            <v>Non-core</v>
          </cell>
          <cell r="G2012" t="str">
            <v>Efficiency: Demand Side</v>
          </cell>
          <cell r="I2012" t="str">
            <v>Netherlands</v>
          </cell>
          <cell r="J2012" t="str">
            <v>NLD</v>
          </cell>
          <cell r="K2012" t="str">
            <v>EU Europe</v>
          </cell>
          <cell r="L2012" t="str">
            <v>EMEA</v>
          </cell>
          <cell r="M2012">
            <v>38989.42083333333</v>
          </cell>
          <cell r="N2012" t="str">
            <v>Completed</v>
          </cell>
          <cell r="O2012" t="str">
            <v>PE - Buy-out / corp spinoff</v>
          </cell>
        </row>
        <row r="2013">
          <cell r="A2013" t="str">
            <v>VC</v>
          </cell>
          <cell r="B2013">
            <v>1220</v>
          </cell>
          <cell r="C2013">
            <v>1</v>
          </cell>
          <cell r="D2013">
            <v>15707</v>
          </cell>
          <cell r="E2013" t="str">
            <v>Ze-gen Inc</v>
          </cell>
          <cell r="F2013" t="str">
            <v>New energy</v>
          </cell>
          <cell r="G2013" t="str">
            <v>Biomass &amp; Waste</v>
          </cell>
          <cell r="H2013" t="str">
            <v>Massachusetts</v>
          </cell>
          <cell r="I2013" t="str">
            <v>United States</v>
          </cell>
          <cell r="J2013" t="str">
            <v>USA</v>
          </cell>
          <cell r="K2013" t="str">
            <v>North America &amp; Carribean</v>
          </cell>
          <cell r="L2013" t="str">
            <v>AMER</v>
          </cell>
          <cell r="M2013">
            <v>38958.630555555559</v>
          </cell>
          <cell r="N2013" t="str">
            <v>Completed</v>
          </cell>
          <cell r="O2013" t="str">
            <v>VC - Series A / First round</v>
          </cell>
          <cell r="P2013">
            <v>2.25</v>
          </cell>
        </row>
        <row r="2014">
          <cell r="A2014" t="str">
            <v>VC</v>
          </cell>
          <cell r="B2014">
            <v>1221</v>
          </cell>
          <cell r="C2014">
            <v>3</v>
          </cell>
          <cell r="D2014">
            <v>15742</v>
          </cell>
          <cell r="E2014" t="str">
            <v>Orb Energy</v>
          </cell>
          <cell r="F2014" t="str">
            <v>New energy</v>
          </cell>
          <cell r="G2014" t="str">
            <v>Solar</v>
          </cell>
          <cell r="I2014" t="str">
            <v>Singapore</v>
          </cell>
          <cell r="J2014" t="str">
            <v>SGP</v>
          </cell>
          <cell r="K2014" t="str">
            <v>Asia</v>
          </cell>
          <cell r="L2014" t="str">
            <v>ASOC</v>
          </cell>
          <cell r="M2014">
            <v>38960.402777777781</v>
          </cell>
          <cell r="N2014" t="str">
            <v>Completed</v>
          </cell>
          <cell r="O2014" t="str">
            <v>VC - Series A / First round</v>
          </cell>
        </row>
        <row r="2015">
          <cell r="A2015" t="str">
            <v>VC</v>
          </cell>
          <cell r="B2015">
            <v>1226</v>
          </cell>
          <cell r="C2015">
            <v>6</v>
          </cell>
          <cell r="D2015">
            <v>190</v>
          </cell>
          <cell r="E2015" t="str">
            <v>Angstrom Power Inc</v>
          </cell>
          <cell r="F2015" t="str">
            <v>New energy</v>
          </cell>
          <cell r="G2015" t="str">
            <v>Fuel Cells</v>
          </cell>
          <cell r="H2015" t="str">
            <v>British Columbia</v>
          </cell>
          <cell r="I2015" t="str">
            <v>Canada</v>
          </cell>
          <cell r="J2015" t="str">
            <v>CAN</v>
          </cell>
          <cell r="K2015" t="str">
            <v>North America &amp; Carribean</v>
          </cell>
          <cell r="L2015" t="str">
            <v>AMER</v>
          </cell>
          <cell r="M2015">
            <v>38966.780555555553</v>
          </cell>
          <cell r="N2015" t="str">
            <v>Completed</v>
          </cell>
          <cell r="O2015" t="str">
            <v>VC - Series C / Third round</v>
          </cell>
          <cell r="P2015">
            <v>18</v>
          </cell>
        </row>
        <row r="2016">
          <cell r="A2016" t="str">
            <v>VC</v>
          </cell>
          <cell r="B2016">
            <v>1229</v>
          </cell>
          <cell r="C2016">
            <v>6</v>
          </cell>
          <cell r="D2016">
            <v>3977</v>
          </cell>
          <cell r="E2016" t="str">
            <v>Infinite Power Solutions</v>
          </cell>
          <cell r="F2016" t="str">
            <v>New energy</v>
          </cell>
          <cell r="G2016" t="str">
            <v>Power Storage</v>
          </cell>
          <cell r="H2016" t="str">
            <v>Colorado</v>
          </cell>
          <cell r="I2016" t="str">
            <v>United States</v>
          </cell>
          <cell r="J2016" t="str">
            <v>USA</v>
          </cell>
          <cell r="K2016" t="str">
            <v>North America &amp; Carribean</v>
          </cell>
          <cell r="L2016" t="str">
            <v>AMER</v>
          </cell>
          <cell r="M2016">
            <v>38966.486111111109</v>
          </cell>
          <cell r="N2016" t="str">
            <v>Completed</v>
          </cell>
          <cell r="O2016" t="str">
            <v>PE - Asset/capacity investment</v>
          </cell>
          <cell r="P2016">
            <v>34.700000000000003</v>
          </cell>
        </row>
        <row r="2017">
          <cell r="A2017" t="str">
            <v>VC</v>
          </cell>
          <cell r="B2017">
            <v>1230</v>
          </cell>
          <cell r="C2017">
            <v>3</v>
          </cell>
          <cell r="D2017">
            <v>13183</v>
          </cell>
          <cell r="E2017" t="str">
            <v>Changzhou Trina Solar Energy Co Ltd</v>
          </cell>
          <cell r="F2017" t="str">
            <v>New energy</v>
          </cell>
          <cell r="G2017" t="str">
            <v>Solar</v>
          </cell>
          <cell r="H2017" t="str">
            <v>Jiangsu Prefecture</v>
          </cell>
          <cell r="I2017" t="str">
            <v>China</v>
          </cell>
          <cell r="J2017" t="str">
            <v>CHN</v>
          </cell>
          <cell r="K2017" t="str">
            <v>Asia</v>
          </cell>
          <cell r="L2017" t="str">
            <v>ASOC</v>
          </cell>
          <cell r="M2017">
            <v>38910.912499999999</v>
          </cell>
          <cell r="N2017" t="str">
            <v>Completed</v>
          </cell>
          <cell r="O2017" t="str">
            <v>PE - Asset/capacity investment</v>
          </cell>
          <cell r="P2017">
            <v>40</v>
          </cell>
        </row>
        <row r="2018">
          <cell r="A2018" t="str">
            <v>VC</v>
          </cell>
          <cell r="B2018">
            <v>1231</v>
          </cell>
          <cell r="C2018">
            <v>4</v>
          </cell>
          <cell r="D2018">
            <v>14785</v>
          </cell>
          <cell r="E2018" t="str">
            <v>Cilion</v>
          </cell>
          <cell r="F2018" t="str">
            <v>New energy</v>
          </cell>
          <cell r="G2018" t="str">
            <v>Biofuels</v>
          </cell>
          <cell r="H2018" t="str">
            <v>California</v>
          </cell>
          <cell r="I2018" t="str">
            <v>United States</v>
          </cell>
          <cell r="J2018" t="str">
            <v>USA</v>
          </cell>
          <cell r="K2018" t="str">
            <v>North America &amp; Carribean</v>
          </cell>
          <cell r="L2018" t="str">
            <v>AMER</v>
          </cell>
          <cell r="M2018">
            <v>38971.625</v>
          </cell>
          <cell r="N2018" t="str">
            <v>Completed</v>
          </cell>
          <cell r="O2018" t="str">
            <v>PE - Asset/capacity investment</v>
          </cell>
          <cell r="P2018">
            <v>160</v>
          </cell>
        </row>
        <row r="2019">
          <cell r="A2019" t="str">
            <v>VC</v>
          </cell>
          <cell r="B2019">
            <v>1232</v>
          </cell>
          <cell r="C2019">
            <v>2</v>
          </cell>
          <cell r="D2019">
            <v>15635</v>
          </cell>
          <cell r="E2019" t="str">
            <v>SolarCity Corp</v>
          </cell>
          <cell r="F2019" t="str">
            <v>New energy</v>
          </cell>
          <cell r="G2019" t="str">
            <v>Solar</v>
          </cell>
          <cell r="H2019" t="str">
            <v>California</v>
          </cell>
          <cell r="I2019" t="str">
            <v>United States</v>
          </cell>
          <cell r="J2019" t="str">
            <v>USA</v>
          </cell>
          <cell r="K2019" t="str">
            <v>North America &amp; Carribean</v>
          </cell>
          <cell r="L2019" t="str">
            <v>AMER</v>
          </cell>
          <cell r="M2019">
            <v>38973.665277777778</v>
          </cell>
          <cell r="N2019" t="str">
            <v>Completed</v>
          </cell>
          <cell r="O2019" t="str">
            <v>VC - Series A / First round</v>
          </cell>
          <cell r="P2019">
            <v>10</v>
          </cell>
        </row>
        <row r="2020">
          <cell r="A2020" t="str">
            <v>VC</v>
          </cell>
          <cell r="B2020">
            <v>1233</v>
          </cell>
          <cell r="C2020">
            <v>3</v>
          </cell>
          <cell r="D2020">
            <v>15981</v>
          </cell>
          <cell r="E2020" t="str">
            <v>Deeya Energy</v>
          </cell>
          <cell r="F2020" t="str">
            <v>New energy</v>
          </cell>
          <cell r="G2020" t="str">
            <v>Power Storage</v>
          </cell>
          <cell r="H2020" t="str">
            <v>California</v>
          </cell>
          <cell r="I2020" t="str">
            <v>United States</v>
          </cell>
          <cell r="J2020" t="str">
            <v>USA</v>
          </cell>
          <cell r="K2020" t="str">
            <v>North America &amp; Carribean</v>
          </cell>
          <cell r="L2020" t="str">
            <v>AMER</v>
          </cell>
          <cell r="M2020">
            <v>38979.613194444442</v>
          </cell>
          <cell r="N2020" t="str">
            <v>Completed</v>
          </cell>
          <cell r="O2020" t="str">
            <v>VC - Series A / First round</v>
          </cell>
          <cell r="P2020">
            <v>7.5</v>
          </cell>
        </row>
        <row r="2021">
          <cell r="A2021" t="str">
            <v>VC</v>
          </cell>
          <cell r="B2021">
            <v>1234</v>
          </cell>
          <cell r="C2021">
            <v>5</v>
          </cell>
          <cell r="D2021">
            <v>15629</v>
          </cell>
          <cell r="E2021" t="str">
            <v>Solaria Corp</v>
          </cell>
          <cell r="F2021" t="str">
            <v>New energy</v>
          </cell>
          <cell r="G2021" t="str">
            <v>Solar</v>
          </cell>
          <cell r="H2021" t="str">
            <v>California</v>
          </cell>
          <cell r="I2021" t="str">
            <v>United States</v>
          </cell>
          <cell r="J2021" t="str">
            <v>USA</v>
          </cell>
          <cell r="K2021" t="str">
            <v>North America &amp; Carribean</v>
          </cell>
          <cell r="L2021" t="str">
            <v>AMER</v>
          </cell>
          <cell r="M2021">
            <v>38979.776388888888</v>
          </cell>
          <cell r="N2021" t="str">
            <v>Completed</v>
          </cell>
          <cell r="O2021" t="str">
            <v>VC - Series B / Second round</v>
          </cell>
          <cell r="P2021">
            <v>22</v>
          </cell>
        </row>
        <row r="2022">
          <cell r="A2022" t="str">
            <v>VC</v>
          </cell>
          <cell r="B2022">
            <v>1235</v>
          </cell>
          <cell r="C2022">
            <v>7</v>
          </cell>
          <cell r="D2022">
            <v>12129</v>
          </cell>
          <cell r="E2022" t="str">
            <v>Plasco Energy Group (formerly RCL Plasma)</v>
          </cell>
          <cell r="F2022" t="str">
            <v>New energy</v>
          </cell>
          <cell r="G2022" t="str">
            <v>Biomass &amp; Waste</v>
          </cell>
          <cell r="H2022" t="str">
            <v>Ontario</v>
          </cell>
          <cell r="I2022" t="str">
            <v>Canada</v>
          </cell>
          <cell r="J2022" t="str">
            <v>CAN</v>
          </cell>
          <cell r="K2022" t="str">
            <v>North America &amp; Carribean</v>
          </cell>
          <cell r="L2022" t="str">
            <v>AMER</v>
          </cell>
          <cell r="M2022">
            <v>38979.579861111109</v>
          </cell>
          <cell r="N2022" t="str">
            <v>Completed</v>
          </cell>
          <cell r="O2022" t="str">
            <v>PE - Asset/capacity investment</v>
          </cell>
          <cell r="P2022">
            <v>16.100000000000001</v>
          </cell>
        </row>
        <row r="2023">
          <cell r="A2023" t="str">
            <v>VC</v>
          </cell>
          <cell r="B2023">
            <v>1237</v>
          </cell>
          <cell r="C2023">
            <v>2</v>
          </cell>
          <cell r="D2023">
            <v>14785</v>
          </cell>
          <cell r="E2023" t="str">
            <v>Cilion</v>
          </cell>
          <cell r="F2023" t="str">
            <v>New energy</v>
          </cell>
          <cell r="G2023" t="str">
            <v>Biofuels</v>
          </cell>
          <cell r="H2023" t="str">
            <v>California</v>
          </cell>
          <cell r="I2023" t="str">
            <v>United States</v>
          </cell>
          <cell r="J2023" t="str">
            <v>USA</v>
          </cell>
          <cell r="K2023" t="str">
            <v>North America &amp; Carribean</v>
          </cell>
          <cell r="L2023" t="str">
            <v>AMER</v>
          </cell>
          <cell r="M2023">
            <v>38890.763194444444</v>
          </cell>
          <cell r="N2023" t="str">
            <v>Completed</v>
          </cell>
          <cell r="O2023" t="str">
            <v>VC - Series A / First round</v>
          </cell>
          <cell r="P2023">
            <v>40</v>
          </cell>
        </row>
        <row r="2024">
          <cell r="A2024" t="str">
            <v>VC</v>
          </cell>
          <cell r="B2024">
            <v>1239</v>
          </cell>
          <cell r="C2024">
            <v>3</v>
          </cell>
          <cell r="D2024">
            <v>8611</v>
          </cell>
          <cell r="E2024" t="str">
            <v>Gridpoint, Inc.</v>
          </cell>
          <cell r="F2024" t="str">
            <v>New energy</v>
          </cell>
          <cell r="G2024" t="str">
            <v>Power Storage</v>
          </cell>
          <cell r="H2024" t="str">
            <v>Washington, DC</v>
          </cell>
          <cell r="I2024" t="str">
            <v>United States</v>
          </cell>
          <cell r="J2024" t="str">
            <v>USA</v>
          </cell>
          <cell r="K2024" t="str">
            <v>North America &amp; Carribean</v>
          </cell>
          <cell r="L2024" t="str">
            <v>AMER</v>
          </cell>
          <cell r="M2024">
            <v>38986.540277777778</v>
          </cell>
          <cell r="N2024" t="str">
            <v>Completed</v>
          </cell>
          <cell r="O2024" t="str">
            <v>VC - Series C / Third round</v>
          </cell>
          <cell r="P2024">
            <v>21</v>
          </cell>
          <cell r="Q2024">
            <v>0</v>
          </cell>
        </row>
        <row r="2025">
          <cell r="A2025" t="str">
            <v>VC</v>
          </cell>
          <cell r="B2025">
            <v>1240</v>
          </cell>
          <cell r="C2025">
            <v>1</v>
          </cell>
          <cell r="D2025">
            <v>16177</v>
          </cell>
          <cell r="E2025" t="str">
            <v>Closed Gap</v>
          </cell>
          <cell r="F2025" t="str">
            <v>New energy</v>
          </cell>
          <cell r="G2025" t="str">
            <v>Smart Distribution</v>
          </cell>
          <cell r="I2025" t="str">
            <v>Netherlands</v>
          </cell>
          <cell r="J2025" t="str">
            <v>NLD</v>
          </cell>
          <cell r="K2025" t="str">
            <v>EU Europe</v>
          </cell>
          <cell r="L2025" t="str">
            <v>EMEA</v>
          </cell>
          <cell r="M2025">
            <v>38994.814583333333</v>
          </cell>
          <cell r="N2025" t="str">
            <v>Completed</v>
          </cell>
          <cell r="O2025" t="str">
            <v>VC - Series A / First round</v>
          </cell>
        </row>
        <row r="2026">
          <cell r="A2026" t="str">
            <v>VC</v>
          </cell>
          <cell r="B2026">
            <v>1243</v>
          </cell>
          <cell r="C2026">
            <v>3</v>
          </cell>
          <cell r="D2026">
            <v>12685</v>
          </cell>
          <cell r="E2026" t="str">
            <v>groSolar (formerly Global Resource Options Inc)</v>
          </cell>
          <cell r="F2026" t="str">
            <v>New energy</v>
          </cell>
          <cell r="G2026" t="str">
            <v>Solar</v>
          </cell>
          <cell r="H2026" t="str">
            <v>Vermont</v>
          </cell>
          <cell r="I2026" t="str">
            <v>United States</v>
          </cell>
          <cell r="J2026" t="str">
            <v>USA</v>
          </cell>
          <cell r="K2026" t="str">
            <v>North America &amp; Carribean</v>
          </cell>
          <cell r="L2026" t="str">
            <v>AMER</v>
          </cell>
          <cell r="M2026">
            <v>38988.699305555558</v>
          </cell>
          <cell r="N2026" t="str">
            <v>Completed</v>
          </cell>
          <cell r="O2026" t="str">
            <v>VC - Series A / First round</v>
          </cell>
          <cell r="P2026">
            <v>2.25</v>
          </cell>
          <cell r="Q2026">
            <v>0</v>
          </cell>
        </row>
        <row r="2027">
          <cell r="A2027" t="str">
            <v>VC</v>
          </cell>
          <cell r="B2027">
            <v>1244</v>
          </cell>
          <cell r="C2027">
            <v>1</v>
          </cell>
          <cell r="D2027">
            <v>10254</v>
          </cell>
          <cell r="E2027" t="str">
            <v>Hainsford Energy Ltd</v>
          </cell>
          <cell r="F2027" t="str">
            <v>New energy</v>
          </cell>
          <cell r="G2027" t="str">
            <v>Wind</v>
          </cell>
          <cell r="H2027" t="str">
            <v>Greater London</v>
          </cell>
          <cell r="I2027" t="str">
            <v>United Kingdom</v>
          </cell>
          <cell r="J2027" t="str">
            <v>GBR</v>
          </cell>
          <cell r="K2027" t="str">
            <v>EU Europe</v>
          </cell>
          <cell r="L2027" t="str">
            <v>EMEA</v>
          </cell>
          <cell r="M2027">
            <v>38999.513194444444</v>
          </cell>
          <cell r="N2027" t="str">
            <v>Completed</v>
          </cell>
          <cell r="O2027" t="str">
            <v>PE - Buy-out / corp spinoff</v>
          </cell>
          <cell r="Q2027">
            <v>75</v>
          </cell>
        </row>
        <row r="2028">
          <cell r="A2028" t="str">
            <v>VC</v>
          </cell>
          <cell r="B2028">
            <v>1245</v>
          </cell>
          <cell r="C2028">
            <v>1</v>
          </cell>
          <cell r="D2028">
            <v>10266</v>
          </cell>
          <cell r="E2028" t="str">
            <v>Day4Energy Inc</v>
          </cell>
          <cell r="F2028" t="str">
            <v>New energy</v>
          </cell>
          <cell r="G2028" t="str">
            <v>Solar</v>
          </cell>
          <cell r="H2028" t="str">
            <v>British Columbia</v>
          </cell>
          <cell r="I2028" t="str">
            <v>Canada</v>
          </cell>
          <cell r="J2028" t="str">
            <v>CAN</v>
          </cell>
          <cell r="K2028" t="str">
            <v>North America &amp; Carribean</v>
          </cell>
          <cell r="L2028" t="str">
            <v>AMER</v>
          </cell>
          <cell r="M2028">
            <v>38393.761111111111</v>
          </cell>
          <cell r="N2028" t="str">
            <v>Completed</v>
          </cell>
          <cell r="O2028" t="str">
            <v>VC - Convertible</v>
          </cell>
          <cell r="P2028">
            <v>0.8</v>
          </cell>
        </row>
        <row r="2029">
          <cell r="A2029" t="str">
            <v>VC</v>
          </cell>
          <cell r="B2029">
            <v>1246</v>
          </cell>
          <cell r="C2029">
            <v>1</v>
          </cell>
          <cell r="D2029">
            <v>10266</v>
          </cell>
          <cell r="E2029" t="str">
            <v>Day4Energy Inc</v>
          </cell>
          <cell r="F2029" t="str">
            <v>New energy</v>
          </cell>
          <cell r="G2029" t="str">
            <v>Solar</v>
          </cell>
          <cell r="H2029" t="str">
            <v>British Columbia</v>
          </cell>
          <cell r="I2029" t="str">
            <v>Canada</v>
          </cell>
          <cell r="J2029" t="str">
            <v>CAN</v>
          </cell>
          <cell r="K2029" t="str">
            <v>North America &amp; Carribean</v>
          </cell>
          <cell r="L2029" t="str">
            <v>AMER</v>
          </cell>
          <cell r="M2029">
            <v>38092.790277777778</v>
          </cell>
          <cell r="N2029" t="str">
            <v>Completed</v>
          </cell>
          <cell r="O2029" t="str">
            <v>VC - Convertible</v>
          </cell>
        </row>
        <row r="2030">
          <cell r="A2030" t="str">
            <v>VC</v>
          </cell>
          <cell r="B2030">
            <v>1247</v>
          </cell>
          <cell r="C2030">
            <v>1</v>
          </cell>
          <cell r="D2030">
            <v>7860</v>
          </cell>
          <cell r="E2030" t="str">
            <v>Colusa Biomass Energy Corporation</v>
          </cell>
          <cell r="F2030" t="str">
            <v>New energy</v>
          </cell>
          <cell r="G2030" t="str">
            <v>Biofuels</v>
          </cell>
          <cell r="H2030" t="str">
            <v>California</v>
          </cell>
          <cell r="I2030" t="str">
            <v>United States</v>
          </cell>
          <cell r="J2030" t="str">
            <v>USA</v>
          </cell>
          <cell r="K2030" t="str">
            <v>North America &amp; Carribean</v>
          </cell>
          <cell r="L2030" t="str">
            <v>AMER</v>
          </cell>
          <cell r="M2030">
            <v>38973.696527777778</v>
          </cell>
          <cell r="N2030" t="str">
            <v>Completed</v>
          </cell>
          <cell r="O2030" t="str">
            <v>VC - Seed / angel</v>
          </cell>
          <cell r="Q2030">
            <v>2</v>
          </cell>
        </row>
        <row r="2031">
          <cell r="A2031" t="str">
            <v>VC</v>
          </cell>
          <cell r="B2031">
            <v>1249</v>
          </cell>
          <cell r="C2031">
            <v>1</v>
          </cell>
          <cell r="D2031">
            <v>13163</v>
          </cell>
          <cell r="E2031" t="str">
            <v>Environmental Credit Corporation (ECC)</v>
          </cell>
          <cell r="F2031" t="str">
            <v>New energy</v>
          </cell>
          <cell r="G2031" t="str">
            <v>Carbon Markets</v>
          </cell>
          <cell r="H2031" t="str">
            <v>Pennsylvania</v>
          </cell>
          <cell r="I2031" t="str">
            <v>United States</v>
          </cell>
          <cell r="J2031" t="str">
            <v>USA</v>
          </cell>
          <cell r="K2031" t="str">
            <v>North America &amp; Carribean</v>
          </cell>
          <cell r="L2031" t="str">
            <v>AMER</v>
          </cell>
          <cell r="M2031">
            <v>38640.637499999997</v>
          </cell>
          <cell r="N2031" t="str">
            <v>Completed</v>
          </cell>
          <cell r="O2031" t="str">
            <v>VC - Seed / angel</v>
          </cell>
          <cell r="P2031">
            <v>3</v>
          </cell>
        </row>
        <row r="2032">
          <cell r="A2032" t="str">
            <v>VC</v>
          </cell>
          <cell r="B2032">
            <v>1252</v>
          </cell>
          <cell r="C2032">
            <v>1</v>
          </cell>
          <cell r="D2032">
            <v>16267</v>
          </cell>
          <cell r="E2032" t="str">
            <v>ResponsiveLoad Limited</v>
          </cell>
          <cell r="F2032" t="str">
            <v>New energy</v>
          </cell>
          <cell r="G2032" t="str">
            <v>Smart Distribution</v>
          </cell>
          <cell r="I2032" t="str">
            <v>United Kingdom</v>
          </cell>
          <cell r="J2032" t="str">
            <v>GBR</v>
          </cell>
          <cell r="K2032" t="str">
            <v>EU Europe</v>
          </cell>
          <cell r="L2032" t="str">
            <v>EMEA</v>
          </cell>
          <cell r="M2032">
            <v>38990.552083333336</v>
          </cell>
          <cell r="N2032" t="str">
            <v>Completed</v>
          </cell>
          <cell r="O2032" t="str">
            <v>VC - Seed / angel</v>
          </cell>
          <cell r="P2032">
            <v>0.47399999999999998</v>
          </cell>
        </row>
        <row r="2033">
          <cell r="A2033" t="str">
            <v>VC</v>
          </cell>
          <cell r="B2033">
            <v>1253</v>
          </cell>
          <cell r="C2033">
            <v>1</v>
          </cell>
          <cell r="D2033">
            <v>11868</v>
          </cell>
          <cell r="E2033" t="str">
            <v>Hearst Ethanol One Inc</v>
          </cell>
          <cell r="F2033" t="str">
            <v>New energy</v>
          </cell>
          <cell r="G2033" t="str">
            <v>Biofuels</v>
          </cell>
          <cell r="H2033" t="str">
            <v>Ontario</v>
          </cell>
          <cell r="I2033" t="str">
            <v>Canada</v>
          </cell>
          <cell r="J2033" t="str">
            <v>CAN</v>
          </cell>
          <cell r="K2033" t="str">
            <v>North America &amp; Carribean</v>
          </cell>
          <cell r="L2033" t="str">
            <v>AMER</v>
          </cell>
          <cell r="M2033">
            <v>39002.561805555553</v>
          </cell>
          <cell r="N2033" t="str">
            <v>Announced/filed</v>
          </cell>
          <cell r="O2033" t="str">
            <v>VC - Further / Pre-IPO round</v>
          </cell>
          <cell r="P2033">
            <v>0.6</v>
          </cell>
        </row>
        <row r="2034">
          <cell r="A2034" t="str">
            <v>VC</v>
          </cell>
          <cell r="B2034">
            <v>1255</v>
          </cell>
          <cell r="C2034">
            <v>1</v>
          </cell>
          <cell r="D2034">
            <v>3537</v>
          </cell>
          <cell r="E2034" t="str">
            <v>Evolution Markets LLC</v>
          </cell>
          <cell r="F2034" t="str">
            <v>New energy</v>
          </cell>
          <cell r="G2034" t="str">
            <v>General Financial &amp; Legal Services</v>
          </cell>
          <cell r="H2034" t="str">
            <v>New York</v>
          </cell>
          <cell r="I2034" t="str">
            <v>United States</v>
          </cell>
          <cell r="J2034" t="str">
            <v>USA</v>
          </cell>
          <cell r="K2034" t="str">
            <v>North America &amp; Carribean</v>
          </cell>
          <cell r="L2034" t="str">
            <v>AMER</v>
          </cell>
          <cell r="M2034">
            <v>39003.714583333334</v>
          </cell>
          <cell r="N2034" t="str">
            <v>Completed</v>
          </cell>
          <cell r="O2034" t="str">
            <v>VC - Series A / First round</v>
          </cell>
          <cell r="P2034">
            <v>15</v>
          </cell>
        </row>
        <row r="2035">
          <cell r="A2035" t="str">
            <v>VC</v>
          </cell>
          <cell r="B2035">
            <v>1256</v>
          </cell>
          <cell r="C2035">
            <v>1</v>
          </cell>
          <cell r="D2035">
            <v>16300</v>
          </cell>
          <cell r="E2035" t="str">
            <v>Gestora Fotovoltaica de Castellon</v>
          </cell>
          <cell r="F2035" t="str">
            <v>New energy</v>
          </cell>
          <cell r="G2035" t="str">
            <v>Solar</v>
          </cell>
          <cell r="I2035" t="str">
            <v>Spain</v>
          </cell>
          <cell r="J2035" t="str">
            <v>ESP</v>
          </cell>
          <cell r="K2035" t="str">
            <v>EU Europe</v>
          </cell>
          <cell r="L2035" t="str">
            <v>EMEA</v>
          </cell>
          <cell r="M2035">
            <v>39000.746527777781</v>
          </cell>
          <cell r="N2035" t="str">
            <v>Completed</v>
          </cell>
          <cell r="O2035" t="str">
            <v>PE - Buy-out / corp spinoff</v>
          </cell>
          <cell r="P2035">
            <v>1.7</v>
          </cell>
        </row>
        <row r="2036">
          <cell r="A2036" t="str">
            <v>VC</v>
          </cell>
          <cell r="B2036">
            <v>1257</v>
          </cell>
          <cell r="C2036">
            <v>3</v>
          </cell>
          <cell r="D2036">
            <v>16297</v>
          </cell>
          <cell r="E2036" t="str">
            <v>Amyris Technologies</v>
          </cell>
          <cell r="F2036" t="str">
            <v>New energy</v>
          </cell>
          <cell r="G2036" t="str">
            <v>Biofuels</v>
          </cell>
          <cell r="H2036" t="str">
            <v>California</v>
          </cell>
          <cell r="I2036" t="str">
            <v>United States</v>
          </cell>
          <cell r="J2036" t="str">
            <v>USA</v>
          </cell>
          <cell r="K2036" t="str">
            <v>North America &amp; Carribean</v>
          </cell>
          <cell r="L2036" t="str">
            <v>AMER</v>
          </cell>
          <cell r="M2036">
            <v>39002.434027777781</v>
          </cell>
          <cell r="N2036" t="str">
            <v>Completed</v>
          </cell>
          <cell r="O2036" t="str">
            <v>VC - Series A / First round</v>
          </cell>
          <cell r="P2036">
            <v>20</v>
          </cell>
        </row>
        <row r="2037">
          <cell r="A2037" t="str">
            <v>VC</v>
          </cell>
          <cell r="B2037">
            <v>1258</v>
          </cell>
          <cell r="C2037">
            <v>2</v>
          </cell>
          <cell r="D2037">
            <v>9024</v>
          </cell>
          <cell r="E2037" t="str">
            <v>LDK Solar Co Ltd</v>
          </cell>
          <cell r="F2037" t="str">
            <v>New energy</v>
          </cell>
          <cell r="G2037" t="str">
            <v>Solar</v>
          </cell>
          <cell r="H2037" t="str">
            <v>Jiangsu Prefecture</v>
          </cell>
          <cell r="I2037" t="str">
            <v>China</v>
          </cell>
          <cell r="J2037" t="str">
            <v>CHN</v>
          </cell>
          <cell r="K2037" t="str">
            <v>Asia</v>
          </cell>
          <cell r="L2037" t="str">
            <v>ASOC</v>
          </cell>
          <cell r="M2037">
            <v>38974.51666666667</v>
          </cell>
          <cell r="N2037" t="str">
            <v>Completed</v>
          </cell>
          <cell r="O2037" t="str">
            <v>PE - Asset/capacity investment</v>
          </cell>
          <cell r="P2037">
            <v>100</v>
          </cell>
        </row>
        <row r="2038">
          <cell r="A2038" t="str">
            <v>VC</v>
          </cell>
          <cell r="B2038">
            <v>1259</v>
          </cell>
          <cell r="C2038">
            <v>1</v>
          </cell>
          <cell r="D2038">
            <v>10622</v>
          </cell>
          <cell r="E2038" t="str">
            <v>Energia Renovable Mestral</v>
          </cell>
          <cell r="F2038" t="str">
            <v>New energy</v>
          </cell>
          <cell r="G2038" t="str">
            <v>Wind</v>
          </cell>
          <cell r="I2038" t="str">
            <v>Spain</v>
          </cell>
          <cell r="J2038" t="str">
            <v>ESP</v>
          </cell>
          <cell r="K2038" t="str">
            <v>EU Europe</v>
          </cell>
          <cell r="L2038" t="str">
            <v>EMEA</v>
          </cell>
          <cell r="M2038">
            <v>38642.550000000003</v>
          </cell>
          <cell r="N2038" t="str">
            <v>Completed</v>
          </cell>
          <cell r="O2038" t="str">
            <v>PE - Buy-out / corp spinoff</v>
          </cell>
          <cell r="P2038">
            <v>0.97499999999999998</v>
          </cell>
        </row>
        <row r="2039">
          <cell r="A2039" t="str">
            <v>VC</v>
          </cell>
          <cell r="B2039">
            <v>1260</v>
          </cell>
          <cell r="C2039">
            <v>2</v>
          </cell>
          <cell r="D2039">
            <v>13604</v>
          </cell>
          <cell r="E2039" t="str">
            <v>Generación  de  Energía Sostenible founders</v>
          </cell>
          <cell r="F2039" t="str">
            <v>New energy</v>
          </cell>
          <cell r="G2039" t="str">
            <v>Wind</v>
          </cell>
          <cell r="I2039" t="str">
            <v>Spain</v>
          </cell>
          <cell r="J2039" t="str">
            <v>ESP</v>
          </cell>
          <cell r="K2039" t="str">
            <v>EU Europe</v>
          </cell>
          <cell r="L2039" t="str">
            <v>EMEA</v>
          </cell>
          <cell r="M2039">
            <v>38740.552777777775</v>
          </cell>
          <cell r="N2039" t="str">
            <v>Completed</v>
          </cell>
          <cell r="O2039" t="str">
            <v>PE - Buy-out / corp spinoff</v>
          </cell>
          <cell r="P2039">
            <v>20.6</v>
          </cell>
        </row>
        <row r="2040">
          <cell r="A2040" t="str">
            <v>VC</v>
          </cell>
          <cell r="B2040">
            <v>1262</v>
          </cell>
          <cell r="C2040">
            <v>2</v>
          </cell>
          <cell r="D2040">
            <v>8857</v>
          </cell>
          <cell r="E2040" t="str">
            <v>Fat Spaniel Technologies (FST)</v>
          </cell>
          <cell r="F2040" t="str">
            <v>New energy</v>
          </cell>
          <cell r="G2040" t="str">
            <v>Services &amp; Support (Clean Energy)</v>
          </cell>
          <cell r="H2040" t="str">
            <v>California</v>
          </cell>
          <cell r="I2040" t="str">
            <v>United States</v>
          </cell>
          <cell r="J2040" t="str">
            <v>USA</v>
          </cell>
          <cell r="K2040" t="str">
            <v>North America &amp; Carribean</v>
          </cell>
          <cell r="L2040" t="str">
            <v>AMER</v>
          </cell>
          <cell r="M2040">
            <v>39006.765972222223</v>
          </cell>
          <cell r="N2040" t="str">
            <v>Completed</v>
          </cell>
          <cell r="O2040" t="str">
            <v>VC - Series A / First round</v>
          </cell>
          <cell r="P2040">
            <v>7</v>
          </cell>
          <cell r="Q2040">
            <v>0</v>
          </cell>
        </row>
        <row r="2041">
          <cell r="A2041" t="str">
            <v>VC</v>
          </cell>
          <cell r="B2041">
            <v>1263</v>
          </cell>
          <cell r="C2041">
            <v>4</v>
          </cell>
          <cell r="D2041">
            <v>12328</v>
          </cell>
          <cell r="E2041" t="str">
            <v>Soliant Energy (formerly Practical Instruments Inc)</v>
          </cell>
          <cell r="F2041" t="str">
            <v>New energy</v>
          </cell>
          <cell r="G2041" t="str">
            <v>Solar</v>
          </cell>
          <cell r="H2041" t="str">
            <v>California</v>
          </cell>
          <cell r="I2041" t="str">
            <v>United States</v>
          </cell>
          <cell r="J2041" t="str">
            <v>USA</v>
          </cell>
          <cell r="K2041" t="str">
            <v>North America &amp; Carribean</v>
          </cell>
          <cell r="L2041" t="str">
            <v>AMER</v>
          </cell>
          <cell r="M2041">
            <v>39018</v>
          </cell>
          <cell r="N2041" t="str">
            <v>Completed</v>
          </cell>
          <cell r="O2041" t="str">
            <v>VC - Series A / First round</v>
          </cell>
          <cell r="P2041">
            <v>8</v>
          </cell>
        </row>
        <row r="2042">
          <cell r="A2042" t="str">
            <v>VC</v>
          </cell>
          <cell r="B2042">
            <v>1264</v>
          </cell>
          <cell r="C2042">
            <v>1</v>
          </cell>
          <cell r="D2042">
            <v>6886</v>
          </cell>
          <cell r="E2042" t="str">
            <v>Superior Renewable Energy LLC</v>
          </cell>
          <cell r="F2042" t="str">
            <v>New energy</v>
          </cell>
          <cell r="G2042" t="str">
            <v>Wind</v>
          </cell>
          <cell r="H2042" t="str">
            <v>Texas</v>
          </cell>
          <cell r="I2042" t="str">
            <v>United States</v>
          </cell>
          <cell r="J2042" t="str">
            <v>USA</v>
          </cell>
          <cell r="K2042" t="str">
            <v>North America &amp; Carribean</v>
          </cell>
          <cell r="L2042" t="str">
            <v>AMER</v>
          </cell>
          <cell r="M2042">
            <v>38958.518750000003</v>
          </cell>
          <cell r="N2042" t="str">
            <v>Completed</v>
          </cell>
          <cell r="O2042" t="str">
            <v>PE - Buy-out / corp spinoff</v>
          </cell>
        </row>
        <row r="2043">
          <cell r="A2043" t="str">
            <v>VC</v>
          </cell>
          <cell r="B2043">
            <v>1265</v>
          </cell>
          <cell r="C2043">
            <v>1</v>
          </cell>
          <cell r="D2043">
            <v>16373</v>
          </cell>
          <cell r="E2043" t="str">
            <v>China Solar Energy Ltd (Tianpu Xianxing Group, aka Beijing Universal Antecedence)</v>
          </cell>
          <cell r="F2043" t="str">
            <v>New energy</v>
          </cell>
          <cell r="G2043" t="str">
            <v>Solar</v>
          </cell>
          <cell r="H2043" t="str">
            <v>Beijing Municipality</v>
          </cell>
          <cell r="I2043" t="str">
            <v>China</v>
          </cell>
          <cell r="J2043" t="str">
            <v>CHN</v>
          </cell>
          <cell r="K2043" t="str">
            <v>Asia</v>
          </cell>
          <cell r="L2043" t="str">
            <v>ASOC</v>
          </cell>
          <cell r="M2043">
            <v>39007.77847222222</v>
          </cell>
          <cell r="N2043" t="str">
            <v>Completed</v>
          </cell>
          <cell r="O2043" t="str">
            <v>VC - Convertible</v>
          </cell>
          <cell r="P2043">
            <v>3.9</v>
          </cell>
        </row>
        <row r="2044">
          <cell r="A2044" t="str">
            <v>VC</v>
          </cell>
          <cell r="B2044">
            <v>1266</v>
          </cell>
          <cell r="C2044">
            <v>1</v>
          </cell>
          <cell r="D2044">
            <v>16388</v>
          </cell>
          <cell r="E2044" t="str">
            <v>Luca Technologies</v>
          </cell>
          <cell r="F2044" t="str">
            <v>Non-core</v>
          </cell>
          <cell r="G2044" t="str">
            <v>Efficiency: Supply Side</v>
          </cell>
          <cell r="H2044" t="str">
            <v>Colorado</v>
          </cell>
          <cell r="I2044" t="str">
            <v>United States</v>
          </cell>
          <cell r="J2044" t="str">
            <v>USA</v>
          </cell>
          <cell r="K2044" t="str">
            <v>North America &amp; Carribean</v>
          </cell>
          <cell r="L2044" t="str">
            <v>AMER</v>
          </cell>
          <cell r="M2044">
            <v>38981.559027777781</v>
          </cell>
          <cell r="N2044" t="str">
            <v>Completed</v>
          </cell>
          <cell r="O2044" t="str">
            <v>VC - Series A / First round</v>
          </cell>
          <cell r="P2044">
            <v>3</v>
          </cell>
        </row>
        <row r="2045">
          <cell r="A2045" t="str">
            <v>VC</v>
          </cell>
          <cell r="B2045">
            <v>1267</v>
          </cell>
          <cell r="C2045">
            <v>2</v>
          </cell>
          <cell r="D2045">
            <v>16448</v>
          </cell>
          <cell r="E2045" t="str">
            <v>Ethanol Grain Processors, LLC</v>
          </cell>
          <cell r="F2045" t="str">
            <v>New energy</v>
          </cell>
          <cell r="G2045" t="str">
            <v>Biofuels</v>
          </cell>
          <cell r="H2045" t="str">
            <v>Tennessee</v>
          </cell>
          <cell r="I2045" t="str">
            <v>United States</v>
          </cell>
          <cell r="J2045" t="str">
            <v>USA</v>
          </cell>
          <cell r="K2045" t="str">
            <v>North America &amp; Carribean</v>
          </cell>
          <cell r="L2045" t="str">
            <v>AMER</v>
          </cell>
          <cell r="M2045">
            <v>39020.768750000003</v>
          </cell>
          <cell r="N2045" t="str">
            <v>Completed</v>
          </cell>
          <cell r="O2045" t="str">
            <v>PE - Buy-out / corp spinoff</v>
          </cell>
          <cell r="P2045">
            <v>40.005000000000003</v>
          </cell>
        </row>
        <row r="2046">
          <cell r="A2046" t="str">
            <v>VC</v>
          </cell>
          <cell r="B2046">
            <v>1268</v>
          </cell>
          <cell r="C2046">
            <v>9</v>
          </cell>
          <cell r="D2046">
            <v>665</v>
          </cell>
          <cell r="E2046" t="str">
            <v>Miasole Inc (formerly Raycom Technologies)</v>
          </cell>
          <cell r="F2046" t="str">
            <v>New energy</v>
          </cell>
          <cell r="G2046" t="str">
            <v>Solar</v>
          </cell>
          <cell r="H2046" t="str">
            <v>California</v>
          </cell>
          <cell r="I2046" t="str">
            <v>United States</v>
          </cell>
          <cell r="J2046" t="str">
            <v>USA</v>
          </cell>
          <cell r="K2046" t="str">
            <v>North America &amp; Carribean</v>
          </cell>
          <cell r="L2046" t="str">
            <v>AMER</v>
          </cell>
          <cell r="M2046">
            <v>39017.486805555556</v>
          </cell>
          <cell r="N2046" t="str">
            <v>Completed</v>
          </cell>
          <cell r="O2046" t="str">
            <v>VC - Series C / Third round</v>
          </cell>
          <cell r="P2046">
            <v>35</v>
          </cell>
        </row>
        <row r="2047">
          <cell r="A2047" t="str">
            <v>VC</v>
          </cell>
          <cell r="B2047">
            <v>1269</v>
          </cell>
          <cell r="C2047">
            <v>1</v>
          </cell>
          <cell r="D2047">
            <v>8705</v>
          </cell>
          <cell r="E2047" t="str">
            <v>American Security Resources Corp (ARSC)</v>
          </cell>
          <cell r="F2047" t="str">
            <v>New energy</v>
          </cell>
          <cell r="G2047" t="str">
            <v>Fuel Cells</v>
          </cell>
          <cell r="H2047" t="str">
            <v>Texas</v>
          </cell>
          <cell r="I2047" t="str">
            <v>United States</v>
          </cell>
          <cell r="J2047" t="str">
            <v>USA</v>
          </cell>
          <cell r="K2047" t="str">
            <v>North America &amp; Carribean</v>
          </cell>
          <cell r="L2047" t="str">
            <v>AMER</v>
          </cell>
          <cell r="M2047">
            <v>39021.504166666666</v>
          </cell>
          <cell r="N2047" t="str">
            <v>Completed</v>
          </cell>
          <cell r="O2047" t="str">
            <v>PE - Buy-out / corp spinoff</v>
          </cell>
          <cell r="P2047">
            <v>10</v>
          </cell>
        </row>
        <row r="2048">
          <cell r="A2048" t="str">
            <v>VC</v>
          </cell>
          <cell r="B2048">
            <v>1270</v>
          </cell>
          <cell r="C2048">
            <v>3</v>
          </cell>
          <cell r="D2048">
            <v>11359</v>
          </cell>
          <cell r="E2048" t="str">
            <v>Yingli Green Energy Holding Co Ltd (aka Tianwei Yingli New Energy Resources or Yingli Solar)</v>
          </cell>
          <cell r="F2048" t="str">
            <v>New energy</v>
          </cell>
          <cell r="G2048" t="str">
            <v>Solar</v>
          </cell>
          <cell r="H2048" t="str">
            <v>Hebei Prefecture</v>
          </cell>
          <cell r="I2048" t="str">
            <v>China</v>
          </cell>
          <cell r="J2048" t="str">
            <v>CHN</v>
          </cell>
          <cell r="K2048" t="str">
            <v>Asia</v>
          </cell>
          <cell r="L2048" t="str">
            <v>ASOC</v>
          </cell>
          <cell r="M2048">
            <v>38768.427777777775</v>
          </cell>
          <cell r="N2048" t="str">
            <v>Completed</v>
          </cell>
          <cell r="O2048" t="str">
            <v>VC - Further / Pre-IPO round</v>
          </cell>
          <cell r="P2048">
            <v>150</v>
          </cell>
          <cell r="Q2048">
            <v>0</v>
          </cell>
        </row>
        <row r="2049">
          <cell r="A2049" t="str">
            <v>VC</v>
          </cell>
          <cell r="B2049">
            <v>1271</v>
          </cell>
          <cell r="C2049">
            <v>1</v>
          </cell>
          <cell r="D2049">
            <v>15510</v>
          </cell>
          <cell r="E2049" t="str">
            <v>BrightSource Energy (aka Luz II LLC)</v>
          </cell>
          <cell r="F2049" t="str">
            <v>New energy</v>
          </cell>
          <cell r="G2049" t="str">
            <v>Solar</v>
          </cell>
          <cell r="H2049" t="str">
            <v>California</v>
          </cell>
          <cell r="I2049" t="str">
            <v>United States</v>
          </cell>
          <cell r="J2049" t="str">
            <v>USA</v>
          </cell>
          <cell r="K2049" t="str">
            <v>North America &amp; Carribean</v>
          </cell>
          <cell r="L2049" t="str">
            <v>AMER</v>
          </cell>
          <cell r="M2049">
            <v>39023.384722222225</v>
          </cell>
          <cell r="N2049" t="str">
            <v>Completed</v>
          </cell>
          <cell r="O2049" t="str">
            <v>VC - Series A / First round</v>
          </cell>
          <cell r="P2049">
            <v>10</v>
          </cell>
        </row>
        <row r="2050">
          <cell r="A2050" t="str">
            <v>VC</v>
          </cell>
          <cell r="B2050">
            <v>1272</v>
          </cell>
          <cell r="C2050">
            <v>1</v>
          </cell>
          <cell r="D2050">
            <v>16488</v>
          </cell>
          <cell r="E2050" t="str">
            <v>Auro Mira Energy</v>
          </cell>
          <cell r="F2050" t="str">
            <v>New energy</v>
          </cell>
          <cell r="G2050" t="str">
            <v>Wind</v>
          </cell>
          <cell r="H2050" t="str">
            <v>Tamil Nadu State</v>
          </cell>
          <cell r="I2050" t="str">
            <v>India</v>
          </cell>
          <cell r="J2050" t="str">
            <v>IND</v>
          </cell>
          <cell r="K2050" t="str">
            <v>Asia</v>
          </cell>
          <cell r="L2050" t="str">
            <v>ASOC</v>
          </cell>
          <cell r="M2050">
            <v>39022.633333333331</v>
          </cell>
          <cell r="N2050" t="str">
            <v>Completed</v>
          </cell>
          <cell r="O2050" t="str">
            <v>PE - Asset/capacity investment</v>
          </cell>
          <cell r="P2050">
            <v>40</v>
          </cell>
        </row>
        <row r="2051">
          <cell r="A2051" t="str">
            <v>VC</v>
          </cell>
          <cell r="B2051">
            <v>1273</v>
          </cell>
          <cell r="C2051">
            <v>1</v>
          </cell>
          <cell r="D2051">
            <v>16488</v>
          </cell>
          <cell r="E2051" t="str">
            <v>Auro Mira Energy</v>
          </cell>
          <cell r="F2051" t="str">
            <v>New energy</v>
          </cell>
          <cell r="G2051" t="str">
            <v>Wind</v>
          </cell>
          <cell r="H2051" t="str">
            <v>Tamil Nadu State</v>
          </cell>
          <cell r="I2051" t="str">
            <v>India</v>
          </cell>
          <cell r="J2051" t="str">
            <v>IND</v>
          </cell>
          <cell r="K2051" t="str">
            <v>Asia</v>
          </cell>
          <cell r="L2051" t="str">
            <v>ASOC</v>
          </cell>
          <cell r="M2051">
            <v>38869.643055555556</v>
          </cell>
          <cell r="N2051" t="str">
            <v>Completed</v>
          </cell>
          <cell r="O2051" t="str">
            <v>PE - Asset/capacity investment</v>
          </cell>
        </row>
        <row r="2052">
          <cell r="A2052" t="str">
            <v>VC</v>
          </cell>
          <cell r="B2052">
            <v>1274</v>
          </cell>
          <cell r="C2052">
            <v>5</v>
          </cell>
          <cell r="D2052">
            <v>16410</v>
          </cell>
          <cell r="E2052" t="str">
            <v>Solar Plant Swiss Ltd (SPS)</v>
          </cell>
          <cell r="F2052" t="str">
            <v>New energy</v>
          </cell>
          <cell r="G2052" t="str">
            <v>Solar</v>
          </cell>
          <cell r="I2052" t="str">
            <v>Switzerland</v>
          </cell>
          <cell r="J2052" t="str">
            <v>CHE</v>
          </cell>
          <cell r="K2052" t="str">
            <v>Non-EU Europe</v>
          </cell>
          <cell r="L2052" t="str">
            <v>EMEA</v>
          </cell>
          <cell r="M2052">
            <v>39022.695138888892</v>
          </cell>
          <cell r="N2052" t="str">
            <v>Completed</v>
          </cell>
          <cell r="O2052" t="str">
            <v>PE - Asset/capacity investment</v>
          </cell>
          <cell r="P2052">
            <v>24.8</v>
          </cell>
        </row>
        <row r="2053">
          <cell r="A2053" t="str">
            <v>VC</v>
          </cell>
          <cell r="B2053">
            <v>1275</v>
          </cell>
          <cell r="C2053">
            <v>1</v>
          </cell>
          <cell r="D2053">
            <v>2413</v>
          </cell>
          <cell r="E2053" t="str">
            <v>Aspen Aerogels Inc</v>
          </cell>
          <cell r="F2053" t="str">
            <v>New energy</v>
          </cell>
          <cell r="G2053" t="str">
            <v>Efficiency: Demand Side</v>
          </cell>
          <cell r="H2053" t="str">
            <v>Massachusetts</v>
          </cell>
          <cell r="I2053" t="str">
            <v>United States</v>
          </cell>
          <cell r="J2053" t="str">
            <v>USA</v>
          </cell>
          <cell r="K2053" t="str">
            <v>North America &amp; Carribean</v>
          </cell>
          <cell r="L2053" t="str">
            <v>AMER</v>
          </cell>
          <cell r="M2053">
            <v>37209.675000000003</v>
          </cell>
          <cell r="N2053" t="str">
            <v>Completed</v>
          </cell>
          <cell r="O2053" t="str">
            <v>VC - Tech or early spin-off</v>
          </cell>
        </row>
        <row r="2054">
          <cell r="A2054" t="str">
            <v>VC</v>
          </cell>
          <cell r="B2054">
            <v>1276</v>
          </cell>
          <cell r="C2054">
            <v>2</v>
          </cell>
          <cell r="D2054">
            <v>13815</v>
          </cell>
          <cell r="E2054" t="str">
            <v>Boston-Power</v>
          </cell>
          <cell r="F2054" t="str">
            <v>New energy</v>
          </cell>
          <cell r="G2054" t="str">
            <v>Power Storage</v>
          </cell>
          <cell r="H2054" t="str">
            <v>Massachusetts</v>
          </cell>
          <cell r="I2054" t="str">
            <v>United States</v>
          </cell>
          <cell r="J2054" t="str">
            <v>USA</v>
          </cell>
          <cell r="K2054" t="str">
            <v>North America &amp; Carribean</v>
          </cell>
          <cell r="L2054" t="str">
            <v>AMER</v>
          </cell>
          <cell r="M2054">
            <v>39027.418055555558</v>
          </cell>
          <cell r="N2054" t="str">
            <v>Completed</v>
          </cell>
          <cell r="O2054" t="str">
            <v>VC - Series A / First round</v>
          </cell>
          <cell r="P2054">
            <v>8</v>
          </cell>
        </row>
        <row r="2055">
          <cell r="A2055" t="str">
            <v>VC</v>
          </cell>
          <cell r="B2055">
            <v>1277</v>
          </cell>
          <cell r="C2055">
            <v>1</v>
          </cell>
          <cell r="D2055">
            <v>14263</v>
          </cell>
          <cell r="E2055" t="str">
            <v>Norsun AS</v>
          </cell>
          <cell r="F2055" t="str">
            <v>New energy</v>
          </cell>
          <cell r="G2055" t="str">
            <v>Solar</v>
          </cell>
          <cell r="I2055" t="str">
            <v>Norway</v>
          </cell>
          <cell r="J2055" t="str">
            <v>NOR</v>
          </cell>
          <cell r="K2055" t="str">
            <v>Non-EU Europe</v>
          </cell>
          <cell r="L2055" t="str">
            <v>EMEA</v>
          </cell>
          <cell r="M2055">
            <v>39028.841666666667</v>
          </cell>
          <cell r="N2055" t="str">
            <v>Completed</v>
          </cell>
          <cell r="O2055" t="str">
            <v>PE - Asset/capacity investment</v>
          </cell>
          <cell r="P2055">
            <v>23.2</v>
          </cell>
        </row>
        <row r="2056">
          <cell r="A2056" t="str">
            <v>VC</v>
          </cell>
          <cell r="B2056">
            <v>1278</v>
          </cell>
          <cell r="C2056">
            <v>1</v>
          </cell>
          <cell r="D2056">
            <v>11680</v>
          </cell>
          <cell r="E2056" t="str">
            <v>Encore Energy Systems (formerly Energy Vision International (formerly DeMarco Energy Systems of Amer</v>
          </cell>
          <cell r="F2056" t="str">
            <v>New energy</v>
          </cell>
          <cell r="G2056" t="str">
            <v>Geothermal</v>
          </cell>
          <cell r="H2056" t="str">
            <v>Massachusetts</v>
          </cell>
          <cell r="I2056" t="str">
            <v>United States</v>
          </cell>
          <cell r="J2056" t="str">
            <v>USA</v>
          </cell>
          <cell r="K2056" t="str">
            <v>North America &amp; Carribean</v>
          </cell>
          <cell r="L2056" t="str">
            <v>AMER</v>
          </cell>
          <cell r="M2056">
            <v>38385.673611111109</v>
          </cell>
          <cell r="N2056" t="str">
            <v>Completed</v>
          </cell>
          <cell r="O2056" t="str">
            <v>PE - Buy-out / corp spinoff</v>
          </cell>
          <cell r="P2056">
            <v>1.5</v>
          </cell>
        </row>
        <row r="2057">
          <cell r="A2057" t="str">
            <v>VC</v>
          </cell>
          <cell r="B2057">
            <v>1279</v>
          </cell>
          <cell r="C2057">
            <v>3</v>
          </cell>
          <cell r="D2057">
            <v>15011</v>
          </cell>
          <cell r="E2057" t="str">
            <v>Jiangsu Linyang Solarfun Co Ltd (aka Solarfun Power Holdings)</v>
          </cell>
          <cell r="F2057" t="str">
            <v>New energy</v>
          </cell>
          <cell r="G2057" t="str">
            <v>Solar</v>
          </cell>
          <cell r="H2057" t="str">
            <v>Jiangsu Prefecture</v>
          </cell>
          <cell r="I2057" t="str">
            <v>China</v>
          </cell>
          <cell r="J2057" t="str">
            <v>CHN</v>
          </cell>
          <cell r="K2057" t="str">
            <v>Asia</v>
          </cell>
          <cell r="L2057" t="str">
            <v>ASOC</v>
          </cell>
          <cell r="M2057">
            <v>38877.648611111108</v>
          </cell>
          <cell r="N2057" t="str">
            <v>Completed</v>
          </cell>
          <cell r="O2057" t="str">
            <v>VC - Further / Pre-IPO round</v>
          </cell>
          <cell r="P2057">
            <v>53</v>
          </cell>
          <cell r="Q2057">
            <v>0</v>
          </cell>
        </row>
        <row r="2058">
          <cell r="A2058" t="str">
            <v>VC</v>
          </cell>
          <cell r="B2058">
            <v>1280</v>
          </cell>
          <cell r="C2058">
            <v>3</v>
          </cell>
          <cell r="D2058">
            <v>4239</v>
          </cell>
          <cell r="E2058" t="str">
            <v>DryKor Holdings Inc</v>
          </cell>
          <cell r="F2058" t="str">
            <v>Partially new energy</v>
          </cell>
          <cell r="G2058" t="str">
            <v>Efficiency: Energy-Smart Buildings</v>
          </cell>
          <cell r="H2058" t="str">
            <v>Georgia</v>
          </cell>
          <cell r="I2058" t="str">
            <v>United States</v>
          </cell>
          <cell r="J2058" t="str">
            <v>USA</v>
          </cell>
          <cell r="K2058" t="str">
            <v>North America &amp; Carribean</v>
          </cell>
          <cell r="L2058" t="str">
            <v>AMER</v>
          </cell>
          <cell r="M2058">
            <v>37921.443749999999</v>
          </cell>
          <cell r="N2058" t="str">
            <v>Completed</v>
          </cell>
          <cell r="O2058" t="str">
            <v>VC - Series C / Third round</v>
          </cell>
          <cell r="P2058">
            <v>8</v>
          </cell>
        </row>
        <row r="2059">
          <cell r="A2059" t="str">
            <v>VC</v>
          </cell>
          <cell r="B2059">
            <v>1281</v>
          </cell>
          <cell r="C2059">
            <v>5</v>
          </cell>
          <cell r="D2059">
            <v>1603</v>
          </cell>
          <cell r="E2059" t="str">
            <v>Firefly Energy Inc</v>
          </cell>
          <cell r="F2059" t="str">
            <v>New energy</v>
          </cell>
          <cell r="G2059" t="str">
            <v>Power Storage</v>
          </cell>
          <cell r="H2059" t="str">
            <v>Illinois</v>
          </cell>
          <cell r="I2059" t="str">
            <v>United States</v>
          </cell>
          <cell r="J2059" t="str">
            <v>USA</v>
          </cell>
          <cell r="K2059" t="str">
            <v>North America &amp; Carribean</v>
          </cell>
          <cell r="L2059" t="str">
            <v>AMER</v>
          </cell>
          <cell r="M2059">
            <v>39035.402083333334</v>
          </cell>
          <cell r="N2059" t="str">
            <v>Completed</v>
          </cell>
          <cell r="O2059" t="str">
            <v>VC - Series B / Second round</v>
          </cell>
          <cell r="P2059">
            <v>10</v>
          </cell>
        </row>
        <row r="2060">
          <cell r="A2060" t="str">
            <v>VC</v>
          </cell>
          <cell r="B2060">
            <v>1282</v>
          </cell>
          <cell r="C2060">
            <v>6</v>
          </cell>
          <cell r="D2060">
            <v>13304</v>
          </cell>
          <cell r="E2060" t="str">
            <v>Mascoma Corp</v>
          </cell>
          <cell r="F2060" t="str">
            <v>New energy</v>
          </cell>
          <cell r="G2060" t="str">
            <v>Biofuels</v>
          </cell>
          <cell r="H2060" t="str">
            <v>Massachusetts</v>
          </cell>
          <cell r="I2060" t="str">
            <v>United States</v>
          </cell>
          <cell r="J2060" t="str">
            <v>USA</v>
          </cell>
          <cell r="K2060" t="str">
            <v>North America &amp; Carribean</v>
          </cell>
          <cell r="L2060" t="str">
            <v>AMER</v>
          </cell>
          <cell r="M2060">
            <v>39034.727777777778</v>
          </cell>
          <cell r="N2060" t="str">
            <v>Completed</v>
          </cell>
          <cell r="O2060" t="str">
            <v>VC - Series B / Second round</v>
          </cell>
          <cell r="P2060">
            <v>30</v>
          </cell>
        </row>
        <row r="2061">
          <cell r="A2061" t="str">
            <v>VC</v>
          </cell>
          <cell r="B2061">
            <v>1283</v>
          </cell>
          <cell r="C2061">
            <v>1</v>
          </cell>
          <cell r="D2061">
            <v>11889</v>
          </cell>
          <cell r="E2061" t="str">
            <v>GiraSolar Inc (formerly GiraSolar BV)</v>
          </cell>
          <cell r="F2061" t="str">
            <v>New energy</v>
          </cell>
          <cell r="G2061" t="str">
            <v>Solar</v>
          </cell>
          <cell r="I2061" t="str">
            <v>Netherlands</v>
          </cell>
          <cell r="J2061" t="str">
            <v>NLD</v>
          </cell>
          <cell r="K2061" t="str">
            <v>EU Europe</v>
          </cell>
          <cell r="L2061" t="str">
            <v>EMEA</v>
          </cell>
          <cell r="M2061">
            <v>38771.531944444447</v>
          </cell>
          <cell r="N2061" t="str">
            <v>Completed</v>
          </cell>
          <cell r="O2061" t="str">
            <v>PE - Buy-out / corp spinoff</v>
          </cell>
          <cell r="P2061">
            <v>4.4000000000000004</v>
          </cell>
        </row>
        <row r="2062">
          <cell r="A2062" t="str">
            <v>VC</v>
          </cell>
          <cell r="B2062">
            <v>1284</v>
          </cell>
          <cell r="C2062">
            <v>1</v>
          </cell>
          <cell r="D2062">
            <v>15309</v>
          </cell>
          <cell r="E2062" t="str">
            <v>Tierra Energy</v>
          </cell>
          <cell r="F2062" t="str">
            <v>New energy</v>
          </cell>
          <cell r="G2062" t="str">
            <v>Wind</v>
          </cell>
          <cell r="H2062" t="str">
            <v>Texas</v>
          </cell>
          <cell r="I2062" t="str">
            <v>United States</v>
          </cell>
          <cell r="J2062" t="str">
            <v>USA</v>
          </cell>
          <cell r="K2062" t="str">
            <v>North America &amp; Carribean</v>
          </cell>
          <cell r="L2062" t="str">
            <v>AMER</v>
          </cell>
          <cell r="M2062">
            <v>38692.534722222219</v>
          </cell>
          <cell r="N2062" t="str">
            <v>Completed</v>
          </cell>
          <cell r="O2062" t="str">
            <v>PE - Buy-out / corp spinoff</v>
          </cell>
        </row>
        <row r="2063">
          <cell r="A2063" t="str">
            <v>VC</v>
          </cell>
          <cell r="B2063">
            <v>1286</v>
          </cell>
          <cell r="C2063">
            <v>1</v>
          </cell>
          <cell r="D2063">
            <v>4572</v>
          </cell>
          <cell r="E2063" t="str">
            <v>renergys Group AG - renewable energy solutions (formerly ABB New Ventures GmbH Wind)</v>
          </cell>
          <cell r="F2063" t="str">
            <v>New energy</v>
          </cell>
          <cell r="G2063" t="str">
            <v>Wind</v>
          </cell>
          <cell r="I2063" t="str">
            <v>Switzerland</v>
          </cell>
          <cell r="J2063" t="str">
            <v>CHE</v>
          </cell>
          <cell r="K2063" t="str">
            <v>Non-EU Europe</v>
          </cell>
          <cell r="L2063" t="str">
            <v>EMEA</v>
          </cell>
          <cell r="M2063">
            <v>37803.540277777778</v>
          </cell>
          <cell r="N2063" t="str">
            <v>Completed</v>
          </cell>
          <cell r="O2063" t="str">
            <v>PE - Buy-out / corp spinoff</v>
          </cell>
          <cell r="P2063">
            <v>101.2</v>
          </cell>
        </row>
        <row r="2064">
          <cell r="A2064" t="str">
            <v>VC</v>
          </cell>
          <cell r="B2064">
            <v>1287</v>
          </cell>
          <cell r="C2064">
            <v>0</v>
          </cell>
          <cell r="D2064">
            <v>7966</v>
          </cell>
          <cell r="E2064" t="str">
            <v>Chromagen</v>
          </cell>
          <cell r="F2064" t="str">
            <v>New energy</v>
          </cell>
          <cell r="G2064" t="str">
            <v>Solar</v>
          </cell>
          <cell r="I2064" t="str">
            <v>Israel</v>
          </cell>
          <cell r="J2064" t="str">
            <v>ISR</v>
          </cell>
          <cell r="K2064" t="str">
            <v>Middle East &amp; North Africa</v>
          </cell>
          <cell r="L2064" t="str">
            <v>EMEA</v>
          </cell>
          <cell r="M2064">
            <v>39038.742361111108</v>
          </cell>
          <cell r="N2064" t="str">
            <v>Completed</v>
          </cell>
          <cell r="O2064" t="str">
            <v>PE - Buy-out / corp spinoff</v>
          </cell>
          <cell r="P2064">
            <v>5</v>
          </cell>
        </row>
        <row r="2065">
          <cell r="A2065" t="str">
            <v>VC</v>
          </cell>
          <cell r="B2065">
            <v>1288</v>
          </cell>
          <cell r="C2065">
            <v>6</v>
          </cell>
          <cell r="D2065">
            <v>2671</v>
          </cell>
          <cell r="E2065" t="str">
            <v>Intematix Corporation</v>
          </cell>
          <cell r="F2065" t="str">
            <v>New energy</v>
          </cell>
          <cell r="G2065" t="str">
            <v>Efficiency: Demand Side</v>
          </cell>
          <cell r="H2065" t="str">
            <v>California</v>
          </cell>
          <cell r="I2065" t="str">
            <v>United States</v>
          </cell>
          <cell r="J2065" t="str">
            <v>USA</v>
          </cell>
          <cell r="K2065" t="str">
            <v>North America &amp; Carribean</v>
          </cell>
          <cell r="L2065" t="str">
            <v>AMER</v>
          </cell>
          <cell r="M2065">
            <v>39041.454861111109</v>
          </cell>
          <cell r="N2065" t="str">
            <v>Completed</v>
          </cell>
          <cell r="O2065" t="str">
            <v>VC - Series C / Third round</v>
          </cell>
          <cell r="P2065">
            <v>16.5</v>
          </cell>
        </row>
        <row r="2066">
          <cell r="A2066" t="str">
            <v>VC</v>
          </cell>
          <cell r="B2066">
            <v>2114</v>
          </cell>
          <cell r="C2066">
            <v>1</v>
          </cell>
          <cell r="D2066">
            <v>23171</v>
          </cell>
          <cell r="E2066" t="str">
            <v>Crossbow Technology Inc</v>
          </cell>
          <cell r="F2066" t="str">
            <v>Partially new energy</v>
          </cell>
          <cell r="G2066" t="str">
            <v>Efficiency: Demand Side</v>
          </cell>
          <cell r="H2066" t="str">
            <v>California</v>
          </cell>
          <cell r="I2066" t="str">
            <v>United States</v>
          </cell>
          <cell r="J2066" t="str">
            <v>USA</v>
          </cell>
          <cell r="K2066" t="str">
            <v>North America &amp; Carribean</v>
          </cell>
          <cell r="L2066" t="str">
            <v>AMER</v>
          </cell>
          <cell r="M2066">
            <v>36430.904861111114</v>
          </cell>
          <cell r="N2066" t="str">
            <v>Completed</v>
          </cell>
          <cell r="O2066" t="str">
            <v>VC - Series B / Second round</v>
          </cell>
          <cell r="P2066">
            <v>7</v>
          </cell>
          <cell r="Q2066">
            <v>0</v>
          </cell>
        </row>
        <row r="2067">
          <cell r="A2067" t="str">
            <v>VC</v>
          </cell>
          <cell r="B2067">
            <v>1290</v>
          </cell>
          <cell r="C2067">
            <v>4</v>
          </cell>
          <cell r="D2067">
            <v>2200</v>
          </cell>
          <cell r="E2067" t="str">
            <v>EnerWorks Inc</v>
          </cell>
          <cell r="F2067" t="str">
            <v>New energy</v>
          </cell>
          <cell r="G2067" t="str">
            <v>Solar</v>
          </cell>
          <cell r="H2067" t="str">
            <v>Ontario</v>
          </cell>
          <cell r="I2067" t="str">
            <v>Canada</v>
          </cell>
          <cell r="J2067" t="str">
            <v>CAN</v>
          </cell>
          <cell r="K2067" t="str">
            <v>North America &amp; Carribean</v>
          </cell>
          <cell r="L2067" t="str">
            <v>AMER</v>
          </cell>
          <cell r="M2067">
            <v>39002.504166666666</v>
          </cell>
          <cell r="N2067" t="str">
            <v>Completed</v>
          </cell>
          <cell r="O2067" t="str">
            <v>PE - Asset/capacity investment</v>
          </cell>
          <cell r="P2067">
            <v>3.65</v>
          </cell>
        </row>
        <row r="2068">
          <cell r="A2068" t="str">
            <v>VC</v>
          </cell>
          <cell r="B2068">
            <v>1291</v>
          </cell>
          <cell r="C2068">
            <v>3</v>
          </cell>
          <cell r="D2068">
            <v>15683</v>
          </cell>
          <cell r="E2068" t="str">
            <v>SensorTran</v>
          </cell>
          <cell r="F2068" t="str">
            <v>New energy</v>
          </cell>
          <cell r="G2068" t="str">
            <v>Smart Distribution</v>
          </cell>
          <cell r="H2068" t="str">
            <v>Texas</v>
          </cell>
          <cell r="I2068" t="str">
            <v>United States</v>
          </cell>
          <cell r="J2068" t="str">
            <v>USA</v>
          </cell>
          <cell r="K2068" t="str">
            <v>North America &amp; Carribean</v>
          </cell>
          <cell r="L2068" t="str">
            <v>AMER</v>
          </cell>
          <cell r="M2068">
            <v>38945.730555555558</v>
          </cell>
          <cell r="N2068" t="str">
            <v>Completed</v>
          </cell>
          <cell r="O2068" t="str">
            <v>VC - Series B / Second round</v>
          </cell>
          <cell r="P2068">
            <v>5.5</v>
          </cell>
        </row>
        <row r="2069">
          <cell r="A2069" t="str">
            <v>VC</v>
          </cell>
          <cell r="B2069">
            <v>1292</v>
          </cell>
          <cell r="C2069">
            <v>1</v>
          </cell>
          <cell r="D2069">
            <v>16821</v>
          </cell>
          <cell r="E2069" t="str">
            <v>ITI-Energy Limited</v>
          </cell>
          <cell r="F2069" t="str">
            <v>New energy</v>
          </cell>
          <cell r="G2069" t="str">
            <v>Biomass &amp; Waste</v>
          </cell>
          <cell r="H2069" t="str">
            <v>England</v>
          </cell>
          <cell r="I2069" t="str">
            <v>United Kingdom</v>
          </cell>
          <cell r="J2069" t="str">
            <v>GBR</v>
          </cell>
          <cell r="K2069" t="str">
            <v>EU Europe</v>
          </cell>
          <cell r="L2069" t="str">
            <v>EMEA</v>
          </cell>
          <cell r="M2069">
            <v>39043.64166666667</v>
          </cell>
          <cell r="N2069" t="str">
            <v>Completed</v>
          </cell>
          <cell r="O2069" t="str">
            <v>PE - Asset/capacity investment</v>
          </cell>
          <cell r="P2069">
            <v>11.4</v>
          </cell>
        </row>
        <row r="2070">
          <cell r="A2070" t="str">
            <v>VC</v>
          </cell>
          <cell r="B2070">
            <v>1293</v>
          </cell>
          <cell r="C2070">
            <v>1</v>
          </cell>
          <cell r="D2070">
            <v>12503</v>
          </cell>
          <cell r="E2070" t="str">
            <v>Switchpower</v>
          </cell>
          <cell r="F2070" t="str">
            <v>New energy</v>
          </cell>
          <cell r="G2070" t="str">
            <v>Solar</v>
          </cell>
          <cell r="I2070" t="str">
            <v>Sweden</v>
          </cell>
          <cell r="J2070" t="str">
            <v>SWE</v>
          </cell>
          <cell r="K2070" t="str">
            <v>EU Europe</v>
          </cell>
          <cell r="L2070" t="str">
            <v>EMEA</v>
          </cell>
          <cell r="M2070">
            <v>38854.568749999999</v>
          </cell>
          <cell r="N2070" t="str">
            <v>Completed</v>
          </cell>
          <cell r="O2070" t="str">
            <v>PE - Buy-out / corp spinoff</v>
          </cell>
          <cell r="Q2070">
            <v>10</v>
          </cell>
        </row>
        <row r="2071">
          <cell r="A2071" t="str">
            <v>VC</v>
          </cell>
          <cell r="B2071">
            <v>1296</v>
          </cell>
          <cell r="C2071">
            <v>1</v>
          </cell>
          <cell r="D2071">
            <v>16042</v>
          </cell>
          <cell r="E2071" t="str">
            <v>Blue Source LLC</v>
          </cell>
          <cell r="F2071" t="str">
            <v>New energy</v>
          </cell>
          <cell r="G2071" t="str">
            <v>Carbon Markets</v>
          </cell>
          <cell r="H2071" t="str">
            <v>Utah</v>
          </cell>
          <cell r="I2071" t="str">
            <v>United States</v>
          </cell>
          <cell r="J2071" t="str">
            <v>USA</v>
          </cell>
          <cell r="K2071" t="str">
            <v>North America &amp; Carribean</v>
          </cell>
          <cell r="L2071" t="str">
            <v>AMER</v>
          </cell>
          <cell r="M2071">
            <v>38979.443749999999</v>
          </cell>
          <cell r="N2071" t="str">
            <v>Completed</v>
          </cell>
          <cell r="O2071" t="str">
            <v>PE - Buy-out / corp spinoff</v>
          </cell>
          <cell r="Q2071">
            <v>50</v>
          </cell>
        </row>
        <row r="2072">
          <cell r="A2072" t="str">
            <v>VC</v>
          </cell>
          <cell r="B2072">
            <v>1298</v>
          </cell>
          <cell r="C2072">
            <v>1</v>
          </cell>
          <cell r="D2072">
            <v>16840</v>
          </cell>
          <cell r="E2072" t="str">
            <v>Asia Wind Group Ltd</v>
          </cell>
          <cell r="F2072" t="str">
            <v>New energy</v>
          </cell>
          <cell r="G2072" t="str">
            <v>Wind</v>
          </cell>
          <cell r="H2072" t="str">
            <v>Beijing Municipality</v>
          </cell>
          <cell r="I2072" t="str">
            <v>China</v>
          </cell>
          <cell r="J2072" t="str">
            <v>CHN</v>
          </cell>
          <cell r="K2072" t="str">
            <v>Asia</v>
          </cell>
          <cell r="L2072" t="str">
            <v>ASOC</v>
          </cell>
          <cell r="M2072">
            <v>39049.513888888891</v>
          </cell>
          <cell r="N2072" t="str">
            <v>Completed</v>
          </cell>
          <cell r="O2072" t="str">
            <v>PE - Buy-out / corp spinoff</v>
          </cell>
          <cell r="P2072">
            <v>5.8</v>
          </cell>
        </row>
        <row r="2073">
          <cell r="A2073" t="str">
            <v>VC</v>
          </cell>
          <cell r="B2073">
            <v>1300</v>
          </cell>
          <cell r="C2073">
            <v>1</v>
          </cell>
          <cell r="D2073">
            <v>13914</v>
          </cell>
          <cell r="E2073" t="str">
            <v>Yunnan Zhongda Yanjin Power Generation Co. Ltd.</v>
          </cell>
          <cell r="F2073" t="str">
            <v>New energy</v>
          </cell>
          <cell r="G2073" t="str">
            <v>Mini-Hydro</v>
          </cell>
          <cell r="H2073" t="str">
            <v>Yunnan Prefecture</v>
          </cell>
          <cell r="I2073" t="str">
            <v>China</v>
          </cell>
          <cell r="J2073" t="str">
            <v>CHN</v>
          </cell>
          <cell r="K2073" t="str">
            <v>Asia</v>
          </cell>
          <cell r="L2073" t="str">
            <v>ASOC</v>
          </cell>
          <cell r="M2073">
            <v>38882.456250000003</v>
          </cell>
          <cell r="N2073" t="str">
            <v>Completed</v>
          </cell>
          <cell r="O2073" t="str">
            <v>PE - Asset/capacity investment</v>
          </cell>
          <cell r="P2073">
            <v>22</v>
          </cell>
        </row>
        <row r="2074">
          <cell r="A2074" t="str">
            <v>VC</v>
          </cell>
          <cell r="B2074">
            <v>1301</v>
          </cell>
          <cell r="C2074">
            <v>0</v>
          </cell>
          <cell r="D2074">
            <v>16901</v>
          </cell>
          <cell r="E2074" t="str">
            <v>PrimeStar Solar Inc</v>
          </cell>
          <cell r="F2074" t="str">
            <v>New energy</v>
          </cell>
          <cell r="G2074" t="str">
            <v>Solar</v>
          </cell>
          <cell r="H2074" t="str">
            <v>Colorado</v>
          </cell>
          <cell r="I2074" t="str">
            <v>United States</v>
          </cell>
          <cell r="J2074" t="str">
            <v>USA</v>
          </cell>
          <cell r="K2074" t="str">
            <v>North America &amp; Carribean</v>
          </cell>
          <cell r="L2074" t="str">
            <v>AMER</v>
          </cell>
          <cell r="M2074">
            <v>39052.583333333336</v>
          </cell>
          <cell r="N2074" t="str">
            <v>Completed</v>
          </cell>
          <cell r="O2074" t="str">
            <v>VC - Seed / angel</v>
          </cell>
          <cell r="P2074">
            <v>6</v>
          </cell>
        </row>
        <row r="2075">
          <cell r="A2075" t="str">
            <v>VC</v>
          </cell>
          <cell r="B2075">
            <v>1302</v>
          </cell>
          <cell r="C2075">
            <v>1</v>
          </cell>
          <cell r="D2075">
            <v>16924</v>
          </cell>
          <cell r="E2075" t="str">
            <v>China CDM Exchange Centre Ltd. (CCEC)</v>
          </cell>
          <cell r="F2075" t="str">
            <v>New energy</v>
          </cell>
          <cell r="G2075" t="str">
            <v>Carbon Markets</v>
          </cell>
          <cell r="I2075" t="str">
            <v>China</v>
          </cell>
          <cell r="J2075" t="str">
            <v>CHN</v>
          </cell>
          <cell r="K2075" t="str">
            <v>Asia</v>
          </cell>
          <cell r="L2075" t="str">
            <v>ASOC</v>
          </cell>
          <cell r="M2075">
            <v>39044.6875</v>
          </cell>
          <cell r="N2075" t="str">
            <v>Completed</v>
          </cell>
          <cell r="O2075" t="str">
            <v>PE - Buy-out / corp spinoff</v>
          </cell>
          <cell r="P2075">
            <v>3.6</v>
          </cell>
        </row>
        <row r="2076">
          <cell r="A2076" t="str">
            <v>VC</v>
          </cell>
          <cell r="B2076">
            <v>1303</v>
          </cell>
          <cell r="C2076">
            <v>2</v>
          </cell>
          <cell r="D2076">
            <v>16928</v>
          </cell>
          <cell r="E2076" t="str">
            <v>Xipower</v>
          </cell>
          <cell r="F2076" t="str">
            <v>New energy</v>
          </cell>
          <cell r="G2076" t="str">
            <v>Power Storage</v>
          </cell>
          <cell r="I2076" t="str">
            <v>United Kingdom</v>
          </cell>
          <cell r="J2076" t="str">
            <v>GBR</v>
          </cell>
          <cell r="K2076" t="str">
            <v>EU Europe</v>
          </cell>
          <cell r="L2076" t="str">
            <v>EMEA</v>
          </cell>
          <cell r="M2076">
            <v>39038.720833333333</v>
          </cell>
          <cell r="N2076" t="str">
            <v>Completed</v>
          </cell>
          <cell r="O2076" t="str">
            <v>VC - Seed / angel</v>
          </cell>
          <cell r="P2076">
            <v>0.76</v>
          </cell>
        </row>
        <row r="2077">
          <cell r="A2077" t="str">
            <v>VC</v>
          </cell>
          <cell r="B2077">
            <v>1304</v>
          </cell>
          <cell r="C2077">
            <v>6</v>
          </cell>
          <cell r="D2077">
            <v>3212</v>
          </cell>
          <cell r="E2077" t="str">
            <v>PowerGenix Systems</v>
          </cell>
          <cell r="F2077" t="str">
            <v>New energy</v>
          </cell>
          <cell r="G2077" t="str">
            <v>Power Storage</v>
          </cell>
          <cell r="H2077" t="str">
            <v>California</v>
          </cell>
          <cell r="I2077" t="str">
            <v>United States</v>
          </cell>
          <cell r="J2077" t="str">
            <v>USA</v>
          </cell>
          <cell r="K2077" t="str">
            <v>North America &amp; Carribean</v>
          </cell>
          <cell r="L2077" t="str">
            <v>AMER</v>
          </cell>
          <cell r="M2077">
            <v>39052.524305555555</v>
          </cell>
          <cell r="N2077" t="str">
            <v>Completed</v>
          </cell>
          <cell r="O2077" t="str">
            <v>VC - Series C / Third round</v>
          </cell>
          <cell r="P2077">
            <v>17</v>
          </cell>
        </row>
        <row r="2078">
          <cell r="A2078" t="str">
            <v>VC</v>
          </cell>
          <cell r="B2078">
            <v>1305</v>
          </cell>
          <cell r="C2078">
            <v>2</v>
          </cell>
          <cell r="D2078">
            <v>490</v>
          </cell>
          <cell r="E2078" t="str">
            <v>Reva Electric Car Co</v>
          </cell>
          <cell r="F2078" t="str">
            <v>New energy</v>
          </cell>
          <cell r="G2078" t="str">
            <v>Efficiency: Demand Side</v>
          </cell>
          <cell r="H2078" t="str">
            <v>Karnataka State</v>
          </cell>
          <cell r="I2078" t="str">
            <v>India</v>
          </cell>
          <cell r="J2078" t="str">
            <v>IND</v>
          </cell>
          <cell r="K2078" t="str">
            <v>Asia</v>
          </cell>
          <cell r="L2078" t="str">
            <v>ASOC</v>
          </cell>
          <cell r="M2078">
            <v>39055.540277777778</v>
          </cell>
          <cell r="N2078" t="str">
            <v>Completed</v>
          </cell>
          <cell r="O2078" t="str">
            <v>PE - Asset/capacity investment</v>
          </cell>
          <cell r="P2078">
            <v>20</v>
          </cell>
        </row>
        <row r="2079">
          <cell r="A2079" t="str">
            <v>VC</v>
          </cell>
          <cell r="B2079">
            <v>1306</v>
          </cell>
          <cell r="C2079">
            <v>0</v>
          </cell>
          <cell r="D2079">
            <v>14399</v>
          </cell>
          <cell r="E2079" t="str">
            <v>C-Wave Ltd</v>
          </cell>
          <cell r="F2079" t="str">
            <v>New energy</v>
          </cell>
          <cell r="G2079" t="str">
            <v>Marine</v>
          </cell>
          <cell r="H2079" t="str">
            <v>England</v>
          </cell>
          <cell r="I2079" t="str">
            <v>United Kingdom</v>
          </cell>
          <cell r="J2079" t="str">
            <v>GBR</v>
          </cell>
          <cell r="K2079" t="str">
            <v>EU Europe</v>
          </cell>
          <cell r="L2079" t="str">
            <v>EMEA</v>
          </cell>
          <cell r="M2079">
            <v>38897.933333333334</v>
          </cell>
          <cell r="N2079" t="str">
            <v>Completed</v>
          </cell>
          <cell r="O2079" t="str">
            <v>VC - Seed / angel</v>
          </cell>
          <cell r="P2079">
            <v>1.82</v>
          </cell>
        </row>
        <row r="2080">
          <cell r="A2080" t="str">
            <v>VC</v>
          </cell>
          <cell r="B2080">
            <v>1307</v>
          </cell>
          <cell r="C2080">
            <v>1</v>
          </cell>
          <cell r="D2080">
            <v>15240</v>
          </cell>
          <cell r="E2080" t="str">
            <v>Casella Waste Systems Inc.</v>
          </cell>
          <cell r="F2080" t="str">
            <v>New energy</v>
          </cell>
          <cell r="G2080" t="str">
            <v>Biomass &amp; Waste</v>
          </cell>
          <cell r="H2080" t="str">
            <v>Vermont</v>
          </cell>
          <cell r="I2080" t="str">
            <v>United States</v>
          </cell>
          <cell r="J2080" t="str">
            <v>USA</v>
          </cell>
          <cell r="K2080" t="str">
            <v>North America &amp; Carribean</v>
          </cell>
          <cell r="L2080" t="str">
            <v>AMER</v>
          </cell>
          <cell r="M2080">
            <v>36705.40902777778</v>
          </cell>
          <cell r="N2080" t="str">
            <v>Completed</v>
          </cell>
          <cell r="O2080" t="str">
            <v>PE - Asset/capacity investment</v>
          </cell>
          <cell r="P2080">
            <v>55.8</v>
          </cell>
        </row>
        <row r="2081">
          <cell r="A2081" t="str">
            <v>VC</v>
          </cell>
          <cell r="B2081">
            <v>1308</v>
          </cell>
          <cell r="C2081">
            <v>3</v>
          </cell>
          <cell r="D2081">
            <v>13881</v>
          </cell>
          <cell r="E2081" t="str">
            <v>DeepStream Technologies</v>
          </cell>
          <cell r="F2081" t="str">
            <v>New energy</v>
          </cell>
          <cell r="G2081" t="str">
            <v>Efficiency: Demand Side</v>
          </cell>
          <cell r="I2081" t="str">
            <v>United Kingdom</v>
          </cell>
          <cell r="J2081" t="str">
            <v>GBR</v>
          </cell>
          <cell r="K2081" t="str">
            <v>EU Europe</v>
          </cell>
          <cell r="L2081" t="str">
            <v>EMEA</v>
          </cell>
          <cell r="M2081">
            <v>38986.535416666666</v>
          </cell>
          <cell r="N2081" t="str">
            <v>Completed</v>
          </cell>
          <cell r="O2081" t="str">
            <v>VC - Series B / Second round</v>
          </cell>
          <cell r="P2081">
            <v>15.4</v>
          </cell>
        </row>
        <row r="2082">
          <cell r="A2082" t="str">
            <v>VC</v>
          </cell>
          <cell r="B2082">
            <v>1309</v>
          </cell>
          <cell r="C2082">
            <v>1</v>
          </cell>
          <cell r="D2082">
            <v>8615</v>
          </cell>
          <cell r="E2082" t="str">
            <v>High Park Hydro Inc</v>
          </cell>
          <cell r="F2082" t="str">
            <v>New energy</v>
          </cell>
          <cell r="G2082" t="str">
            <v>Mini-Hydro</v>
          </cell>
          <cell r="I2082" t="str">
            <v>Canada</v>
          </cell>
          <cell r="J2082" t="str">
            <v>CAN</v>
          </cell>
          <cell r="K2082" t="str">
            <v>North America &amp; Carribean</v>
          </cell>
          <cell r="L2082" t="str">
            <v>AMER</v>
          </cell>
          <cell r="M2082">
            <v>38352.436805555553</v>
          </cell>
          <cell r="N2082" t="str">
            <v>Completed</v>
          </cell>
          <cell r="O2082" t="str">
            <v>VC - Seed / angel</v>
          </cell>
          <cell r="P2082">
            <v>1.6</v>
          </cell>
        </row>
        <row r="2083">
          <cell r="A2083" t="str">
            <v>VC</v>
          </cell>
          <cell r="B2083">
            <v>1310</v>
          </cell>
          <cell r="C2083">
            <v>1</v>
          </cell>
          <cell r="D2083">
            <v>11894</v>
          </cell>
          <cell r="E2083" t="str">
            <v>EnerSys</v>
          </cell>
          <cell r="F2083" t="str">
            <v>New energy</v>
          </cell>
          <cell r="G2083" t="str">
            <v>Power Storage</v>
          </cell>
          <cell r="H2083" t="str">
            <v>Pennsylvania</v>
          </cell>
          <cell r="I2083" t="str">
            <v>United States</v>
          </cell>
          <cell r="J2083" t="str">
            <v>USA</v>
          </cell>
          <cell r="K2083" t="str">
            <v>North America &amp; Carribean</v>
          </cell>
          <cell r="L2083" t="str">
            <v>AMER</v>
          </cell>
          <cell r="M2083">
            <v>39058.400694444441</v>
          </cell>
          <cell r="N2083" t="str">
            <v>Completed</v>
          </cell>
          <cell r="O2083" t="str">
            <v>VC - Secondary</v>
          </cell>
          <cell r="Q2083">
            <v>98.4</v>
          </cell>
        </row>
        <row r="2084">
          <cell r="A2084" t="str">
            <v>VC</v>
          </cell>
          <cell r="B2084">
            <v>1311</v>
          </cell>
          <cell r="C2084">
            <v>1</v>
          </cell>
          <cell r="D2084">
            <v>16986</v>
          </cell>
          <cell r="E2084" t="str">
            <v>Wuhan Kaidi Electric Power Environment Protection Co Ltd (Kaidi Environment)</v>
          </cell>
          <cell r="F2084" t="str">
            <v>New energy</v>
          </cell>
          <cell r="G2084" t="str">
            <v>Efficiency: Supply Side</v>
          </cell>
          <cell r="H2084" t="str">
            <v>Hubei Prefecture</v>
          </cell>
          <cell r="I2084" t="str">
            <v>China</v>
          </cell>
          <cell r="J2084" t="str">
            <v>CHN</v>
          </cell>
          <cell r="K2084" t="str">
            <v>Asia</v>
          </cell>
          <cell r="L2084" t="str">
            <v>ASOC</v>
          </cell>
          <cell r="M2084">
            <v>39062.420138888891</v>
          </cell>
          <cell r="N2084" t="str">
            <v>Completed</v>
          </cell>
          <cell r="O2084" t="str">
            <v>PE - Buy-out / corp spinoff</v>
          </cell>
          <cell r="P2084">
            <v>35.700000000000003</v>
          </cell>
        </row>
        <row r="2085">
          <cell r="A2085" t="str">
            <v>VC</v>
          </cell>
          <cell r="B2085">
            <v>1312</v>
          </cell>
          <cell r="C2085">
            <v>3</v>
          </cell>
          <cell r="D2085">
            <v>16999</v>
          </cell>
          <cell r="E2085" t="str">
            <v>AVR-Bedrijven</v>
          </cell>
          <cell r="F2085" t="str">
            <v>Partially new energy</v>
          </cell>
          <cell r="G2085" t="str">
            <v>Biomass &amp; Waste</v>
          </cell>
          <cell r="I2085" t="str">
            <v>Netherlands</v>
          </cell>
          <cell r="J2085" t="str">
            <v>NLD</v>
          </cell>
          <cell r="K2085" t="str">
            <v>EU Europe</v>
          </cell>
          <cell r="L2085" t="str">
            <v>EMEA</v>
          </cell>
          <cell r="M2085">
            <v>38778.477083333331</v>
          </cell>
          <cell r="N2085" t="str">
            <v>Completed</v>
          </cell>
          <cell r="O2085" t="str">
            <v>PE - Buy-out / corp spinoff</v>
          </cell>
          <cell r="P2085">
            <v>1690</v>
          </cell>
        </row>
        <row r="2086">
          <cell r="A2086" t="str">
            <v>VC</v>
          </cell>
          <cell r="B2086">
            <v>1313</v>
          </cell>
          <cell r="C2086">
            <v>2</v>
          </cell>
          <cell r="D2086">
            <v>11894</v>
          </cell>
          <cell r="E2086" t="str">
            <v>EnerSys</v>
          </cell>
          <cell r="F2086" t="str">
            <v>New energy</v>
          </cell>
          <cell r="G2086" t="str">
            <v>Power Storage</v>
          </cell>
          <cell r="H2086" t="str">
            <v>Pennsylvania</v>
          </cell>
          <cell r="I2086" t="str">
            <v>United States</v>
          </cell>
          <cell r="J2086" t="str">
            <v>USA</v>
          </cell>
          <cell r="K2086" t="str">
            <v>North America &amp; Carribean</v>
          </cell>
          <cell r="L2086" t="str">
            <v>AMER</v>
          </cell>
          <cell r="M2086">
            <v>36526</v>
          </cell>
          <cell r="N2086" t="str">
            <v>Completed</v>
          </cell>
          <cell r="O2086" t="str">
            <v>PE - Buy-out / corp spinoff</v>
          </cell>
        </row>
        <row r="2087">
          <cell r="A2087" t="str">
            <v>VC</v>
          </cell>
          <cell r="B2087">
            <v>1314</v>
          </cell>
          <cell r="C2087">
            <v>6</v>
          </cell>
          <cell r="D2087">
            <v>1550</v>
          </cell>
          <cell r="E2087" t="str">
            <v>Accelergy Corporation</v>
          </cell>
          <cell r="F2087" t="str">
            <v>New energy</v>
          </cell>
          <cell r="G2087" t="str">
            <v>Services &amp; Support (Clean Energy)</v>
          </cell>
          <cell r="H2087" t="str">
            <v>California</v>
          </cell>
          <cell r="I2087" t="str">
            <v>United States</v>
          </cell>
          <cell r="J2087" t="str">
            <v>USA</v>
          </cell>
          <cell r="K2087" t="str">
            <v>North America &amp; Carribean</v>
          </cell>
          <cell r="L2087" t="str">
            <v>AMER</v>
          </cell>
          <cell r="M2087">
            <v>39062.734722222223</v>
          </cell>
          <cell r="N2087" t="str">
            <v>Completed</v>
          </cell>
          <cell r="O2087" t="str">
            <v>VC - Further / Pre-IPO round</v>
          </cell>
          <cell r="P2087">
            <v>25</v>
          </cell>
        </row>
        <row r="2088">
          <cell r="A2088" t="str">
            <v>VC</v>
          </cell>
          <cell r="B2088">
            <v>1315</v>
          </cell>
          <cell r="C2088">
            <v>1</v>
          </cell>
          <cell r="D2088">
            <v>2349</v>
          </cell>
          <cell r="E2088" t="str">
            <v>Northeast Utilities</v>
          </cell>
          <cell r="F2088" t="str">
            <v>Partially new energy</v>
          </cell>
          <cell r="G2088" t="str">
            <v>General Financial &amp; Legal Services</v>
          </cell>
          <cell r="H2088" t="str">
            <v>Massachusetts</v>
          </cell>
          <cell r="I2088" t="str">
            <v>United States</v>
          </cell>
          <cell r="J2088" t="str">
            <v>USA</v>
          </cell>
          <cell r="K2088" t="str">
            <v>North America &amp; Carribean</v>
          </cell>
          <cell r="L2088" t="str">
            <v>AMER</v>
          </cell>
          <cell r="M2088">
            <v>39022.804861111108</v>
          </cell>
          <cell r="N2088" t="str">
            <v>Completed</v>
          </cell>
          <cell r="O2088" t="str">
            <v>PE - Buy-out / corp spinoff</v>
          </cell>
          <cell r="P2088">
            <v>1340</v>
          </cell>
        </row>
        <row r="2089">
          <cell r="A2089" t="str">
            <v>VC</v>
          </cell>
          <cell r="B2089">
            <v>1316</v>
          </cell>
          <cell r="C2089">
            <v>0</v>
          </cell>
          <cell r="D2089">
            <v>1480</v>
          </cell>
          <cell r="E2089" t="str">
            <v>Emerald Technology Ventures (formerly SAM Private Equity)</v>
          </cell>
          <cell r="F2089" t="str">
            <v>New energy</v>
          </cell>
          <cell r="G2089" t="str">
            <v>General Financial &amp; Legal Services</v>
          </cell>
          <cell r="I2089" t="str">
            <v>Switzerland</v>
          </cell>
          <cell r="J2089" t="str">
            <v>CHE</v>
          </cell>
          <cell r="K2089" t="str">
            <v>Non-EU Europe</v>
          </cell>
          <cell r="L2089" t="str">
            <v>EMEA</v>
          </cell>
          <cell r="M2089">
            <v>39132.442361111112</v>
          </cell>
          <cell r="N2089" t="str">
            <v>Completed</v>
          </cell>
          <cell r="O2089" t="str">
            <v>PE - Buy-out / corp spinoff</v>
          </cell>
          <cell r="Q2089">
            <v>50</v>
          </cell>
        </row>
        <row r="2090">
          <cell r="A2090" t="str">
            <v>VC</v>
          </cell>
          <cell r="B2090">
            <v>1317</v>
          </cell>
          <cell r="C2090">
            <v>1</v>
          </cell>
          <cell r="D2090">
            <v>2303</v>
          </cell>
          <cell r="E2090" t="str">
            <v>Electrawinds N.V.</v>
          </cell>
          <cell r="F2090" t="str">
            <v>New energy</v>
          </cell>
          <cell r="G2090" t="str">
            <v>Wind</v>
          </cell>
          <cell r="I2090" t="str">
            <v>Belgium</v>
          </cell>
          <cell r="J2090" t="str">
            <v>BEL</v>
          </cell>
          <cell r="K2090" t="str">
            <v>EU Europe</v>
          </cell>
          <cell r="L2090" t="str">
            <v>EMEA</v>
          </cell>
          <cell r="M2090">
            <v>39064.548611111109</v>
          </cell>
          <cell r="N2090" t="str">
            <v>Completed</v>
          </cell>
          <cell r="O2090" t="str">
            <v>PE - Asset/capacity investment</v>
          </cell>
          <cell r="P2090">
            <v>39.799999999999997</v>
          </cell>
        </row>
        <row r="2091">
          <cell r="A2091" t="str">
            <v>VC</v>
          </cell>
          <cell r="B2091">
            <v>1318</v>
          </cell>
          <cell r="C2091">
            <v>0</v>
          </cell>
          <cell r="D2091">
            <v>17030</v>
          </cell>
          <cell r="E2091" t="str">
            <v>Solar Trade Corporation (STC)</v>
          </cell>
          <cell r="F2091" t="str">
            <v>New energy</v>
          </cell>
          <cell r="G2091" t="str">
            <v>Solar</v>
          </cell>
          <cell r="H2091" t="str">
            <v>Massachusetts</v>
          </cell>
          <cell r="I2091" t="str">
            <v>United States</v>
          </cell>
          <cell r="J2091" t="str">
            <v>USA</v>
          </cell>
          <cell r="K2091" t="str">
            <v>North America &amp; Carribean</v>
          </cell>
          <cell r="L2091" t="str">
            <v>AMER</v>
          </cell>
          <cell r="M2091">
            <v>38565.688888888886</v>
          </cell>
          <cell r="N2091" t="str">
            <v>Completed</v>
          </cell>
          <cell r="O2091" t="str">
            <v>VC - Seed / angel</v>
          </cell>
          <cell r="P2091">
            <v>0.82</v>
          </cell>
        </row>
        <row r="2092">
          <cell r="A2092" t="str">
            <v>VC</v>
          </cell>
          <cell r="B2092">
            <v>1319</v>
          </cell>
          <cell r="C2092">
            <v>1</v>
          </cell>
          <cell r="D2092">
            <v>6881</v>
          </cell>
          <cell r="E2092" t="str">
            <v>World Energy Labs</v>
          </cell>
          <cell r="F2092" t="str">
            <v>New energy</v>
          </cell>
          <cell r="G2092" t="str">
            <v>Efficiency: Demand Side</v>
          </cell>
          <cell r="H2092" t="str">
            <v>California</v>
          </cell>
          <cell r="I2092" t="str">
            <v>United States</v>
          </cell>
          <cell r="J2092" t="str">
            <v>USA</v>
          </cell>
          <cell r="K2092" t="str">
            <v>North America &amp; Carribean</v>
          </cell>
          <cell r="L2092" t="str">
            <v>AMER</v>
          </cell>
          <cell r="M2092">
            <v>39064.662499999999</v>
          </cell>
          <cell r="N2092" t="str">
            <v>Completed</v>
          </cell>
          <cell r="O2092" t="str">
            <v>VC - Series B / Second round</v>
          </cell>
          <cell r="P2092">
            <v>5.4</v>
          </cell>
        </row>
        <row r="2093">
          <cell r="A2093" t="str">
            <v>VC</v>
          </cell>
          <cell r="B2093">
            <v>1320</v>
          </cell>
          <cell r="C2093">
            <v>1</v>
          </cell>
          <cell r="D2093">
            <v>16366</v>
          </cell>
          <cell r="E2093" t="str">
            <v>G24 Innovations Ltd (G24i)</v>
          </cell>
          <cell r="F2093" t="str">
            <v>New energy</v>
          </cell>
          <cell r="G2093" t="str">
            <v>Solar</v>
          </cell>
          <cell r="H2093" t="str">
            <v>Wales</v>
          </cell>
          <cell r="I2093" t="str">
            <v>United Kingdom</v>
          </cell>
          <cell r="J2093" t="str">
            <v>GBR</v>
          </cell>
          <cell r="K2093" t="str">
            <v>EU Europe</v>
          </cell>
          <cell r="L2093" t="str">
            <v>EMEA</v>
          </cell>
          <cell r="M2093">
            <v>39062.654861111114</v>
          </cell>
          <cell r="N2093" t="str">
            <v>Completed</v>
          </cell>
          <cell r="O2093" t="str">
            <v>PE - Asset/capacity investment</v>
          </cell>
          <cell r="P2093">
            <v>30</v>
          </cell>
        </row>
        <row r="2094">
          <cell r="A2094" t="str">
            <v>VC</v>
          </cell>
          <cell r="B2094">
            <v>1321</v>
          </cell>
          <cell r="C2094">
            <v>1</v>
          </cell>
          <cell r="D2094">
            <v>16957</v>
          </cell>
          <cell r="E2094" t="str">
            <v>Leclanche SA</v>
          </cell>
          <cell r="F2094" t="str">
            <v>New energy</v>
          </cell>
          <cell r="G2094" t="str">
            <v>Power Storage</v>
          </cell>
          <cell r="I2094" t="str">
            <v>Switzerland</v>
          </cell>
          <cell r="J2094" t="str">
            <v>CHE</v>
          </cell>
          <cell r="K2094" t="str">
            <v>Non-EU Europe</v>
          </cell>
          <cell r="L2094" t="str">
            <v>EMEA</v>
          </cell>
          <cell r="M2094">
            <v>38820.669444444444</v>
          </cell>
          <cell r="N2094" t="str">
            <v>Completed</v>
          </cell>
          <cell r="O2094" t="str">
            <v>PE - Asset/capacity investment</v>
          </cell>
        </row>
        <row r="2095">
          <cell r="A2095" t="str">
            <v>VC</v>
          </cell>
          <cell r="B2095">
            <v>1322</v>
          </cell>
          <cell r="C2095">
            <v>1</v>
          </cell>
          <cell r="D2095">
            <v>17033</v>
          </cell>
          <cell r="E2095" t="str">
            <v>HCT Shaping Systems SA</v>
          </cell>
          <cell r="F2095" t="str">
            <v>Partially new energy</v>
          </cell>
          <cell r="G2095" t="str">
            <v>Solar</v>
          </cell>
          <cell r="I2095" t="str">
            <v>Switzerland</v>
          </cell>
          <cell r="J2095" t="str">
            <v>CHE</v>
          </cell>
          <cell r="K2095" t="str">
            <v>Non-EU Europe</v>
          </cell>
          <cell r="L2095" t="str">
            <v>EMEA</v>
          </cell>
          <cell r="M2095">
            <v>35934.90625</v>
          </cell>
          <cell r="N2095" t="str">
            <v>Completed</v>
          </cell>
          <cell r="O2095" t="str">
            <v>PE - Buy-out / corp spinoff</v>
          </cell>
          <cell r="P2095">
            <v>63.5</v>
          </cell>
        </row>
        <row r="2096">
          <cell r="A2096" t="str">
            <v>VC</v>
          </cell>
          <cell r="B2096">
            <v>1323</v>
          </cell>
          <cell r="C2096">
            <v>1</v>
          </cell>
          <cell r="D2096">
            <v>3875</v>
          </cell>
          <cell r="E2096" t="str">
            <v>PNOC-Energy Development Corporation (PNOC-EDC)</v>
          </cell>
          <cell r="F2096" t="str">
            <v>New energy</v>
          </cell>
          <cell r="G2096" t="str">
            <v>Geothermal</v>
          </cell>
          <cell r="I2096" t="str">
            <v>Philippines</v>
          </cell>
          <cell r="J2096" t="str">
            <v>PHL</v>
          </cell>
          <cell r="K2096" t="str">
            <v>Asia</v>
          </cell>
          <cell r="L2096" t="str">
            <v>ASOC</v>
          </cell>
          <cell r="M2096">
            <v>39064.946527777778</v>
          </cell>
          <cell r="N2096" t="str">
            <v>Completed</v>
          </cell>
          <cell r="O2096" t="str">
            <v>PE - Asset/capacity investment</v>
          </cell>
          <cell r="P2096">
            <v>50</v>
          </cell>
        </row>
        <row r="2097">
          <cell r="A2097" t="str">
            <v>VC</v>
          </cell>
          <cell r="B2097">
            <v>1324</v>
          </cell>
          <cell r="C2097">
            <v>1</v>
          </cell>
          <cell r="D2097">
            <v>15253</v>
          </cell>
          <cell r="E2097" t="str">
            <v>Green Earth Fuels</v>
          </cell>
          <cell r="F2097" t="str">
            <v>New energy</v>
          </cell>
          <cell r="G2097" t="str">
            <v>Biofuels</v>
          </cell>
          <cell r="H2097" t="str">
            <v>Texas</v>
          </cell>
          <cell r="I2097" t="str">
            <v>United States</v>
          </cell>
          <cell r="J2097" t="str">
            <v>USA</v>
          </cell>
          <cell r="K2097" t="str">
            <v>North America &amp; Carribean</v>
          </cell>
          <cell r="L2097" t="str">
            <v>AMER</v>
          </cell>
          <cell r="M2097">
            <v>39070.898611111108</v>
          </cell>
          <cell r="N2097" t="str">
            <v>Completed</v>
          </cell>
          <cell r="O2097" t="str">
            <v>PE - Asset/capacity investment</v>
          </cell>
        </row>
        <row r="2098">
          <cell r="A2098" t="str">
            <v>VC</v>
          </cell>
          <cell r="B2098">
            <v>1325</v>
          </cell>
          <cell r="C2098">
            <v>0</v>
          </cell>
          <cell r="D2098">
            <v>2643</v>
          </cell>
          <cell r="E2098" t="str">
            <v>Biomass Investment Group Inc (BIG)</v>
          </cell>
          <cell r="F2098" t="str">
            <v>New energy</v>
          </cell>
          <cell r="G2098" t="str">
            <v>Biomass &amp; Waste</v>
          </cell>
          <cell r="H2098" t="str">
            <v>Florida</v>
          </cell>
          <cell r="I2098" t="str">
            <v>United States</v>
          </cell>
          <cell r="J2098" t="str">
            <v>USA</v>
          </cell>
          <cell r="K2098" t="str">
            <v>North America &amp; Carribean</v>
          </cell>
          <cell r="L2098" t="str">
            <v>AMER</v>
          </cell>
          <cell r="M2098">
            <v>39053</v>
          </cell>
          <cell r="N2098" t="str">
            <v>Announced/filed</v>
          </cell>
          <cell r="O2098" t="str">
            <v>PE - Asset/capacity investment</v>
          </cell>
          <cell r="P2098">
            <v>200</v>
          </cell>
        </row>
        <row r="2099">
          <cell r="A2099" t="str">
            <v>VC</v>
          </cell>
          <cell r="B2099">
            <v>1326</v>
          </cell>
          <cell r="C2099">
            <v>1</v>
          </cell>
          <cell r="D2099">
            <v>14042</v>
          </cell>
          <cell r="E2099" t="str">
            <v>AW Energy Oy</v>
          </cell>
          <cell r="F2099" t="str">
            <v>New energy</v>
          </cell>
          <cell r="G2099" t="str">
            <v>Marine</v>
          </cell>
          <cell r="I2099" t="str">
            <v>Finland</v>
          </cell>
          <cell r="J2099" t="str">
            <v>FIN</v>
          </cell>
          <cell r="K2099" t="str">
            <v>EU Europe</v>
          </cell>
          <cell r="L2099" t="str">
            <v>EMEA</v>
          </cell>
          <cell r="M2099">
            <v>39052.505555555559</v>
          </cell>
          <cell r="N2099" t="str">
            <v>Completed</v>
          </cell>
          <cell r="O2099" t="str">
            <v>VC - Series B / Second round</v>
          </cell>
          <cell r="Q2099">
            <v>10</v>
          </cell>
        </row>
        <row r="2100">
          <cell r="A2100" t="str">
            <v>VC</v>
          </cell>
          <cell r="B2100">
            <v>1328</v>
          </cell>
          <cell r="C2100">
            <v>0</v>
          </cell>
          <cell r="D2100">
            <v>701</v>
          </cell>
          <cell r="E2100" t="str">
            <v>SHEC Labs - Solar Hydrogen Energy Corporation</v>
          </cell>
          <cell r="F2100" t="str">
            <v>New energy</v>
          </cell>
          <cell r="G2100" t="str">
            <v>Solar</v>
          </cell>
          <cell r="H2100" t="str">
            <v>Saskatchewan</v>
          </cell>
          <cell r="I2100" t="str">
            <v>Canada</v>
          </cell>
          <cell r="J2100" t="str">
            <v>CAN</v>
          </cell>
          <cell r="K2100" t="str">
            <v>North America &amp; Carribean</v>
          </cell>
          <cell r="L2100" t="str">
            <v>AMER</v>
          </cell>
          <cell r="M2100">
            <v>39014.70416666667</v>
          </cell>
          <cell r="N2100" t="str">
            <v>Completed</v>
          </cell>
          <cell r="O2100" t="str">
            <v>VC - Further / Pre-IPO round</v>
          </cell>
          <cell r="P2100">
            <v>0.7</v>
          </cell>
        </row>
        <row r="2101">
          <cell r="A2101" t="str">
            <v>VC</v>
          </cell>
          <cell r="B2101">
            <v>1329</v>
          </cell>
          <cell r="C2101">
            <v>1</v>
          </cell>
          <cell r="D2101">
            <v>17191</v>
          </cell>
          <cell r="E2101" t="str">
            <v>Princeton Co-Generation Corporation (PCC)</v>
          </cell>
          <cell r="F2101" t="str">
            <v>New energy</v>
          </cell>
          <cell r="G2101" t="str">
            <v>Biomass &amp; Waste</v>
          </cell>
          <cell r="H2101" t="str">
            <v>British Columbia</v>
          </cell>
          <cell r="I2101" t="str">
            <v>Canada</v>
          </cell>
          <cell r="J2101" t="str">
            <v>CAN</v>
          </cell>
          <cell r="K2101" t="str">
            <v>North America &amp; Carribean</v>
          </cell>
          <cell r="L2101" t="str">
            <v>AMER</v>
          </cell>
          <cell r="M2101">
            <v>39069.734027777777</v>
          </cell>
          <cell r="N2101" t="str">
            <v>Completed</v>
          </cell>
          <cell r="O2101" t="str">
            <v>PE - Buy-out / corp spinoff</v>
          </cell>
          <cell r="P2101">
            <v>3.5</v>
          </cell>
        </row>
        <row r="2102">
          <cell r="A2102" t="str">
            <v>VC</v>
          </cell>
          <cell r="B2102">
            <v>1330</v>
          </cell>
          <cell r="C2102">
            <v>0</v>
          </cell>
          <cell r="D2102">
            <v>17183</v>
          </cell>
          <cell r="E2102" t="str">
            <v>Solstice Solar Systems LLC</v>
          </cell>
          <cell r="F2102" t="str">
            <v>New energy</v>
          </cell>
          <cell r="G2102" t="str">
            <v>Solar</v>
          </cell>
          <cell r="H2102" t="str">
            <v>California</v>
          </cell>
          <cell r="I2102" t="str">
            <v>United States</v>
          </cell>
          <cell r="J2102" t="str">
            <v>USA</v>
          </cell>
          <cell r="K2102" t="str">
            <v>North America &amp; Carribean</v>
          </cell>
          <cell r="L2102" t="str">
            <v>AMER</v>
          </cell>
          <cell r="M2102">
            <v>39036.415972222225</v>
          </cell>
          <cell r="N2102" t="str">
            <v>Completed</v>
          </cell>
          <cell r="O2102" t="str">
            <v>VC - Series A / First round</v>
          </cell>
          <cell r="P2102">
            <v>3</v>
          </cell>
        </row>
        <row r="2103">
          <cell r="A2103" t="str">
            <v>VC</v>
          </cell>
          <cell r="B2103">
            <v>1332</v>
          </cell>
          <cell r="C2103">
            <v>0</v>
          </cell>
          <cell r="D2103">
            <v>16756</v>
          </cell>
          <cell r="E2103" t="str">
            <v>Central Bio-Energy, LLC (CBE)</v>
          </cell>
          <cell r="F2103" t="str">
            <v>New energy</v>
          </cell>
          <cell r="G2103" t="str">
            <v>Biofuels</v>
          </cell>
          <cell r="H2103" t="str">
            <v>Nebraska</v>
          </cell>
          <cell r="I2103" t="str">
            <v>United States</v>
          </cell>
          <cell r="J2103" t="str">
            <v>USA</v>
          </cell>
          <cell r="K2103" t="str">
            <v>North America &amp; Carribean</v>
          </cell>
          <cell r="L2103" t="str">
            <v>AMER</v>
          </cell>
          <cell r="M2103">
            <v>39091.375694444447</v>
          </cell>
          <cell r="N2103" t="str">
            <v>In active planning</v>
          </cell>
          <cell r="O2103" t="str">
            <v>PE - Asset/capacity investment</v>
          </cell>
        </row>
        <row r="2104">
          <cell r="A2104" t="str">
            <v>VC</v>
          </cell>
          <cell r="B2104">
            <v>1333</v>
          </cell>
          <cell r="C2104">
            <v>1</v>
          </cell>
          <cell r="D2104">
            <v>17253</v>
          </cell>
          <cell r="E2104" t="str">
            <v>Nordisk Etanolproduktion AB</v>
          </cell>
          <cell r="F2104" t="str">
            <v>New energy</v>
          </cell>
          <cell r="G2104" t="str">
            <v>Biofuels</v>
          </cell>
          <cell r="I2104" t="str">
            <v>Norway</v>
          </cell>
          <cell r="J2104" t="str">
            <v>NOR</v>
          </cell>
          <cell r="K2104" t="str">
            <v>Non-EU Europe</v>
          </cell>
          <cell r="L2104" t="str">
            <v>EMEA</v>
          </cell>
          <cell r="M2104">
            <v>39065.652777777781</v>
          </cell>
          <cell r="N2104" t="str">
            <v>Completed</v>
          </cell>
          <cell r="O2104" t="str">
            <v>PE - Asset/capacity investment</v>
          </cell>
          <cell r="Q2104">
            <v>20</v>
          </cell>
        </row>
        <row r="2105">
          <cell r="A2105" t="str">
            <v>VC</v>
          </cell>
          <cell r="B2105">
            <v>1334</v>
          </cell>
          <cell r="C2105">
            <v>0</v>
          </cell>
          <cell r="D2105">
            <v>17263</v>
          </cell>
          <cell r="E2105" t="str">
            <v>Ionic Polymer Solutions</v>
          </cell>
          <cell r="F2105" t="str">
            <v>New energy</v>
          </cell>
          <cell r="G2105" t="str">
            <v>Fuel Cells</v>
          </cell>
          <cell r="H2105" t="str">
            <v>England</v>
          </cell>
          <cell r="I2105" t="str">
            <v>United Kingdom</v>
          </cell>
          <cell r="J2105" t="str">
            <v>GBR</v>
          </cell>
          <cell r="K2105" t="str">
            <v>EU Europe</v>
          </cell>
          <cell r="L2105" t="str">
            <v>EMEA</v>
          </cell>
          <cell r="M2105">
            <v>38788.623611111114</v>
          </cell>
          <cell r="N2105" t="str">
            <v>Completed</v>
          </cell>
          <cell r="O2105" t="str">
            <v>VC - Seed / angel</v>
          </cell>
          <cell r="P2105">
            <v>0.4</v>
          </cell>
        </row>
        <row r="2106">
          <cell r="A2106" t="str">
            <v>VC</v>
          </cell>
          <cell r="B2106">
            <v>1335</v>
          </cell>
          <cell r="C2106">
            <v>1</v>
          </cell>
          <cell r="D2106">
            <v>17277</v>
          </cell>
          <cell r="E2106" t="str">
            <v>IRT Surveys</v>
          </cell>
          <cell r="F2106" t="str">
            <v>New energy</v>
          </cell>
          <cell r="G2106" t="str">
            <v>Efficiency: Energy-Smart Buildings</v>
          </cell>
          <cell r="I2106" t="str">
            <v>United Kingdom</v>
          </cell>
          <cell r="J2106" t="str">
            <v>GBR</v>
          </cell>
          <cell r="K2106" t="str">
            <v>EU Europe</v>
          </cell>
          <cell r="L2106" t="str">
            <v>EMEA</v>
          </cell>
          <cell r="M2106">
            <v>39093.821527777778</v>
          </cell>
          <cell r="N2106" t="str">
            <v>Completed</v>
          </cell>
          <cell r="O2106" t="str">
            <v>VC - Seed / angel</v>
          </cell>
          <cell r="P2106">
            <v>0.6</v>
          </cell>
        </row>
        <row r="2107">
          <cell r="A2107" t="str">
            <v>VC</v>
          </cell>
          <cell r="B2107">
            <v>1336</v>
          </cell>
          <cell r="C2107">
            <v>1</v>
          </cell>
          <cell r="D2107">
            <v>17278</v>
          </cell>
          <cell r="E2107" t="str">
            <v>SolarOne Solutions LLC</v>
          </cell>
          <cell r="F2107" t="str">
            <v>New energy</v>
          </cell>
          <cell r="G2107" t="str">
            <v>Solar</v>
          </cell>
          <cell r="H2107" t="str">
            <v>Massachusetts</v>
          </cell>
          <cell r="I2107" t="str">
            <v>United States</v>
          </cell>
          <cell r="J2107" t="str">
            <v>USA</v>
          </cell>
          <cell r="K2107" t="str">
            <v>North America &amp; Carribean</v>
          </cell>
          <cell r="L2107" t="str">
            <v>AMER</v>
          </cell>
          <cell r="M2107">
            <v>39092.893055555556</v>
          </cell>
          <cell r="N2107" t="str">
            <v>Completed</v>
          </cell>
          <cell r="O2107" t="str">
            <v>VC - Series A / First round</v>
          </cell>
          <cell r="Q2107">
            <v>2.5</v>
          </cell>
        </row>
        <row r="2108">
          <cell r="A2108" t="str">
            <v>VC</v>
          </cell>
          <cell r="B2108">
            <v>1337</v>
          </cell>
          <cell r="C2108">
            <v>0</v>
          </cell>
          <cell r="D2108">
            <v>17278</v>
          </cell>
          <cell r="E2108" t="str">
            <v>SolarOne Solutions LLC</v>
          </cell>
          <cell r="F2108" t="str">
            <v>New energy</v>
          </cell>
          <cell r="G2108" t="str">
            <v>Solar</v>
          </cell>
          <cell r="H2108" t="str">
            <v>Massachusetts</v>
          </cell>
          <cell r="I2108" t="str">
            <v>United States</v>
          </cell>
          <cell r="J2108" t="str">
            <v>USA</v>
          </cell>
          <cell r="K2108" t="str">
            <v>North America &amp; Carribean</v>
          </cell>
          <cell r="L2108" t="str">
            <v>AMER</v>
          </cell>
          <cell r="M2108">
            <v>38184.914583333331</v>
          </cell>
          <cell r="N2108" t="str">
            <v>Completed</v>
          </cell>
          <cell r="O2108" t="str">
            <v>VC - Seed / angel</v>
          </cell>
          <cell r="Q2108">
            <v>1</v>
          </cell>
        </row>
        <row r="2109">
          <cell r="A2109" t="str">
            <v>VC</v>
          </cell>
          <cell r="B2109">
            <v>1338</v>
          </cell>
          <cell r="C2109">
            <v>1</v>
          </cell>
          <cell r="D2109">
            <v>14382</v>
          </cell>
          <cell r="E2109" t="str">
            <v>BioPower Systems Pty Ltd</v>
          </cell>
          <cell r="F2109" t="str">
            <v>New energy</v>
          </cell>
          <cell r="G2109" t="str">
            <v>Marine</v>
          </cell>
          <cell r="H2109" t="str">
            <v>New South Wales</v>
          </cell>
          <cell r="I2109" t="str">
            <v>Australia</v>
          </cell>
          <cell r="J2109" t="str">
            <v>AUS</v>
          </cell>
          <cell r="K2109" t="str">
            <v>Oceania</v>
          </cell>
          <cell r="L2109" t="str">
            <v>ASOC</v>
          </cell>
          <cell r="M2109">
            <v>39092.770833333336</v>
          </cell>
          <cell r="N2109" t="str">
            <v>Completed</v>
          </cell>
          <cell r="O2109" t="str">
            <v>VC - Seed / angel</v>
          </cell>
          <cell r="P2109">
            <v>0.23</v>
          </cell>
        </row>
        <row r="2110">
          <cell r="A2110" t="str">
            <v>VC</v>
          </cell>
          <cell r="B2110">
            <v>1339</v>
          </cell>
          <cell r="C2110">
            <v>2</v>
          </cell>
          <cell r="D2110">
            <v>17292</v>
          </cell>
          <cell r="E2110" t="str">
            <v>Moixa energy</v>
          </cell>
          <cell r="F2110" t="str">
            <v>New energy</v>
          </cell>
          <cell r="G2110" t="str">
            <v>Power Storage</v>
          </cell>
          <cell r="H2110" t="str">
            <v>England</v>
          </cell>
          <cell r="I2110" t="str">
            <v>United Kingdom</v>
          </cell>
          <cell r="J2110" t="str">
            <v>GBR</v>
          </cell>
          <cell r="K2110" t="str">
            <v>EU Europe</v>
          </cell>
          <cell r="L2110" t="str">
            <v>EMEA</v>
          </cell>
          <cell r="M2110">
            <v>38678.536111111112</v>
          </cell>
          <cell r="N2110" t="str">
            <v>Completed</v>
          </cell>
          <cell r="O2110" t="str">
            <v>VC - Seed / angel</v>
          </cell>
          <cell r="P2110">
            <v>3.2</v>
          </cell>
        </row>
        <row r="2111">
          <cell r="A2111" t="str">
            <v>VC</v>
          </cell>
          <cell r="B2111">
            <v>1340</v>
          </cell>
          <cell r="C2111">
            <v>0</v>
          </cell>
          <cell r="D2111">
            <v>17263</v>
          </cell>
          <cell r="E2111" t="str">
            <v>Ionic Polymer Solutions</v>
          </cell>
          <cell r="F2111" t="str">
            <v>New energy</v>
          </cell>
          <cell r="G2111" t="str">
            <v>Fuel Cells</v>
          </cell>
          <cell r="H2111" t="str">
            <v>England</v>
          </cell>
          <cell r="I2111" t="str">
            <v>United Kingdom</v>
          </cell>
          <cell r="J2111" t="str">
            <v>GBR</v>
          </cell>
          <cell r="K2111" t="str">
            <v>EU Europe</v>
          </cell>
          <cell r="L2111" t="str">
            <v>EMEA</v>
          </cell>
          <cell r="M2111">
            <v>38464.719444444447</v>
          </cell>
          <cell r="N2111" t="str">
            <v>Completed</v>
          </cell>
          <cell r="O2111" t="str">
            <v>VC - Seed / angel</v>
          </cell>
          <cell r="P2111">
            <v>0.151</v>
          </cell>
        </row>
        <row r="2112">
          <cell r="A2112" t="str">
            <v>VC</v>
          </cell>
          <cell r="B2112">
            <v>1341</v>
          </cell>
          <cell r="C2112">
            <v>0</v>
          </cell>
          <cell r="D2112">
            <v>17263</v>
          </cell>
          <cell r="E2112" t="str">
            <v>Ionic Polymer Solutions</v>
          </cell>
          <cell r="F2112" t="str">
            <v>New energy</v>
          </cell>
          <cell r="G2112" t="str">
            <v>Fuel Cells</v>
          </cell>
          <cell r="H2112" t="str">
            <v>England</v>
          </cell>
          <cell r="I2112" t="str">
            <v>United Kingdom</v>
          </cell>
          <cell r="J2112" t="str">
            <v>GBR</v>
          </cell>
          <cell r="K2112" t="str">
            <v>EU Europe</v>
          </cell>
          <cell r="L2112" t="str">
            <v>EMEA</v>
          </cell>
          <cell r="M2112">
            <v>38869.765277777777</v>
          </cell>
          <cell r="N2112" t="str">
            <v>Completed</v>
          </cell>
          <cell r="O2112" t="str">
            <v>VC - Series A / First round</v>
          </cell>
          <cell r="P2112">
            <v>0.8</v>
          </cell>
        </row>
        <row r="2113">
          <cell r="A2113" t="str">
            <v>VC</v>
          </cell>
          <cell r="B2113">
            <v>1342</v>
          </cell>
          <cell r="C2113">
            <v>0</v>
          </cell>
          <cell r="D2113">
            <v>17263</v>
          </cell>
          <cell r="E2113" t="str">
            <v>Ionic Polymer Solutions</v>
          </cell>
          <cell r="F2113" t="str">
            <v>New energy</v>
          </cell>
          <cell r="G2113" t="str">
            <v>Fuel Cells</v>
          </cell>
          <cell r="H2113" t="str">
            <v>England</v>
          </cell>
          <cell r="I2113" t="str">
            <v>United Kingdom</v>
          </cell>
          <cell r="J2113" t="str">
            <v>GBR</v>
          </cell>
          <cell r="K2113" t="str">
            <v>EU Europe</v>
          </cell>
          <cell r="L2113" t="str">
            <v>EMEA</v>
          </cell>
          <cell r="M2113">
            <v>39104.779861111114</v>
          </cell>
          <cell r="N2113" t="str">
            <v>Announced/filed</v>
          </cell>
          <cell r="O2113" t="str">
            <v>VC - Series B / Second round</v>
          </cell>
          <cell r="P2113">
            <v>0</v>
          </cell>
          <cell r="Q2113">
            <v>1</v>
          </cell>
        </row>
        <row r="2114">
          <cell r="A2114" t="str">
            <v>VC</v>
          </cell>
          <cell r="B2114">
            <v>1343</v>
          </cell>
          <cell r="C2114">
            <v>0</v>
          </cell>
          <cell r="D2114">
            <v>17256</v>
          </cell>
          <cell r="E2114" t="str">
            <v>Clean Venture 21 Corp</v>
          </cell>
          <cell r="F2114" t="str">
            <v>New energy</v>
          </cell>
          <cell r="G2114" t="str">
            <v>Solar</v>
          </cell>
          <cell r="H2114" t="str">
            <v>Kyoto</v>
          </cell>
          <cell r="I2114" t="str">
            <v>Japan</v>
          </cell>
          <cell r="J2114" t="str">
            <v>JPN</v>
          </cell>
          <cell r="K2114" t="str">
            <v>Asia</v>
          </cell>
          <cell r="L2114" t="str">
            <v>ASOC</v>
          </cell>
          <cell r="M2114">
            <v>37021.429861111108</v>
          </cell>
          <cell r="N2114" t="str">
            <v>Completed</v>
          </cell>
          <cell r="O2114" t="str">
            <v>VC - Tech or early spin-off</v>
          </cell>
          <cell r="P2114">
            <v>0.1</v>
          </cell>
        </row>
        <row r="2115">
          <cell r="A2115" t="str">
            <v>VC</v>
          </cell>
          <cell r="B2115">
            <v>1344</v>
          </cell>
          <cell r="C2115">
            <v>0</v>
          </cell>
          <cell r="D2115">
            <v>17256</v>
          </cell>
          <cell r="E2115" t="str">
            <v>Clean Venture 21 Corp</v>
          </cell>
          <cell r="F2115" t="str">
            <v>New energy</v>
          </cell>
          <cell r="G2115" t="str">
            <v>Solar</v>
          </cell>
          <cell r="H2115" t="str">
            <v>Kyoto</v>
          </cell>
          <cell r="I2115" t="str">
            <v>Japan</v>
          </cell>
          <cell r="J2115" t="str">
            <v>JPN</v>
          </cell>
          <cell r="K2115" t="str">
            <v>Asia</v>
          </cell>
          <cell r="L2115" t="str">
            <v>ASOC</v>
          </cell>
          <cell r="M2115">
            <v>37882.440972222219</v>
          </cell>
          <cell r="N2115" t="str">
            <v>Completed</v>
          </cell>
          <cell r="O2115" t="str">
            <v>VC - Series A / First round</v>
          </cell>
          <cell r="P2115">
            <v>0.12</v>
          </cell>
        </row>
        <row r="2116">
          <cell r="A2116" t="str">
            <v>VC</v>
          </cell>
          <cell r="B2116">
            <v>1345</v>
          </cell>
          <cell r="C2116">
            <v>0</v>
          </cell>
          <cell r="D2116">
            <v>17256</v>
          </cell>
          <cell r="E2116" t="str">
            <v>Clean Venture 21 Corp</v>
          </cell>
          <cell r="F2116" t="str">
            <v>New energy</v>
          </cell>
          <cell r="G2116" t="str">
            <v>Solar</v>
          </cell>
          <cell r="H2116" t="str">
            <v>Kyoto</v>
          </cell>
          <cell r="I2116" t="str">
            <v>Japan</v>
          </cell>
          <cell r="J2116" t="str">
            <v>JPN</v>
          </cell>
          <cell r="K2116" t="str">
            <v>Asia</v>
          </cell>
          <cell r="L2116" t="str">
            <v>ASOC</v>
          </cell>
          <cell r="M2116">
            <v>38162.449999999997</v>
          </cell>
          <cell r="N2116" t="str">
            <v>Completed</v>
          </cell>
          <cell r="O2116" t="str">
            <v>VC - Series B / Second round</v>
          </cell>
          <cell r="P2116">
            <v>0.16</v>
          </cell>
        </row>
        <row r="2117">
          <cell r="A2117" t="str">
            <v>VC</v>
          </cell>
          <cell r="B2117">
            <v>1346</v>
          </cell>
          <cell r="C2117">
            <v>0</v>
          </cell>
          <cell r="D2117">
            <v>17256</v>
          </cell>
          <cell r="E2117" t="str">
            <v>Clean Venture 21 Corp</v>
          </cell>
          <cell r="F2117" t="str">
            <v>New energy</v>
          </cell>
          <cell r="G2117" t="str">
            <v>Solar</v>
          </cell>
          <cell r="H2117" t="str">
            <v>Kyoto</v>
          </cell>
          <cell r="I2117" t="str">
            <v>Japan</v>
          </cell>
          <cell r="J2117" t="str">
            <v>JPN</v>
          </cell>
          <cell r="K2117" t="str">
            <v>Asia</v>
          </cell>
          <cell r="L2117" t="str">
            <v>ASOC</v>
          </cell>
          <cell r="M2117">
            <v>38240.451388888891</v>
          </cell>
          <cell r="N2117" t="str">
            <v>Completed</v>
          </cell>
          <cell r="O2117" t="str">
            <v>VC - Series C / Third round</v>
          </cell>
          <cell r="P2117">
            <v>0.46</v>
          </cell>
        </row>
        <row r="2118">
          <cell r="A2118" t="str">
            <v>VC</v>
          </cell>
          <cell r="B2118">
            <v>1347</v>
          </cell>
          <cell r="C2118">
            <v>0</v>
          </cell>
          <cell r="D2118">
            <v>17256</v>
          </cell>
          <cell r="E2118" t="str">
            <v>Clean Venture 21 Corp</v>
          </cell>
          <cell r="F2118" t="str">
            <v>New energy</v>
          </cell>
          <cell r="G2118" t="str">
            <v>Solar</v>
          </cell>
          <cell r="H2118" t="str">
            <v>Kyoto</v>
          </cell>
          <cell r="I2118" t="str">
            <v>Japan</v>
          </cell>
          <cell r="J2118" t="str">
            <v>JPN</v>
          </cell>
          <cell r="K2118" t="str">
            <v>Asia</v>
          </cell>
          <cell r="L2118" t="str">
            <v>ASOC</v>
          </cell>
          <cell r="M2118">
            <v>38708.45416666667</v>
          </cell>
          <cell r="N2118" t="str">
            <v>Completed</v>
          </cell>
          <cell r="O2118" t="str">
            <v>VC - Series D / Fourth round</v>
          </cell>
          <cell r="P2118">
            <v>0.7</v>
          </cell>
        </row>
        <row r="2119">
          <cell r="A2119" t="str">
            <v>VC</v>
          </cell>
          <cell r="B2119">
            <v>1348</v>
          </cell>
          <cell r="C2119">
            <v>0</v>
          </cell>
          <cell r="D2119">
            <v>17256</v>
          </cell>
          <cell r="E2119" t="str">
            <v>Clean Venture 21 Corp</v>
          </cell>
          <cell r="F2119" t="str">
            <v>New energy</v>
          </cell>
          <cell r="G2119" t="str">
            <v>Solar</v>
          </cell>
          <cell r="H2119" t="str">
            <v>Kyoto</v>
          </cell>
          <cell r="I2119" t="str">
            <v>Japan</v>
          </cell>
          <cell r="J2119" t="str">
            <v>JPN</v>
          </cell>
          <cell r="K2119" t="str">
            <v>Asia</v>
          </cell>
          <cell r="L2119" t="str">
            <v>ASOC</v>
          </cell>
          <cell r="M2119">
            <v>38792.456250000003</v>
          </cell>
          <cell r="N2119" t="str">
            <v>Completed</v>
          </cell>
          <cell r="O2119" t="str">
            <v>VC - Further / Pre-IPO round</v>
          </cell>
          <cell r="P2119">
            <v>3.6</v>
          </cell>
        </row>
        <row r="2120">
          <cell r="A2120" t="str">
            <v>VC</v>
          </cell>
          <cell r="B2120">
            <v>1350</v>
          </cell>
          <cell r="C2120">
            <v>2</v>
          </cell>
          <cell r="D2120">
            <v>17371</v>
          </cell>
          <cell r="E2120" t="str">
            <v>AirNacon Ltd.</v>
          </cell>
          <cell r="F2120" t="str">
            <v>Partially new energy</v>
          </cell>
          <cell r="G2120" t="str">
            <v>Efficiency: Energy-Smart Buildings</v>
          </cell>
          <cell r="I2120" t="str">
            <v>United Kingdom</v>
          </cell>
          <cell r="J2120" t="str">
            <v>GBR</v>
          </cell>
          <cell r="K2120" t="str">
            <v>EU Europe</v>
          </cell>
          <cell r="L2120" t="str">
            <v>EMEA</v>
          </cell>
          <cell r="M2120">
            <v>38750.475694444445</v>
          </cell>
          <cell r="N2120" t="str">
            <v>Completed</v>
          </cell>
          <cell r="O2120" t="str">
            <v>VC - Seed / angel</v>
          </cell>
          <cell r="Q2120">
            <v>5</v>
          </cell>
        </row>
        <row r="2121">
          <cell r="A2121" t="str">
            <v>VC</v>
          </cell>
          <cell r="B2121">
            <v>1351</v>
          </cell>
          <cell r="C2121">
            <v>1</v>
          </cell>
          <cell r="D2121">
            <v>17360</v>
          </cell>
          <cell r="E2121" t="str">
            <v>Bekon Energy Technologies GmbH &amp; Co KG</v>
          </cell>
          <cell r="F2121" t="str">
            <v>New energy</v>
          </cell>
          <cell r="G2121" t="str">
            <v>Biomass &amp; Waste</v>
          </cell>
          <cell r="H2121" t="str">
            <v>Bavaria</v>
          </cell>
          <cell r="I2121" t="str">
            <v>Germany</v>
          </cell>
          <cell r="J2121" t="str">
            <v>DEU</v>
          </cell>
          <cell r="K2121" t="str">
            <v>EU Europe</v>
          </cell>
          <cell r="L2121" t="str">
            <v>EMEA</v>
          </cell>
          <cell r="M2121">
            <v>39106.404166666667</v>
          </cell>
          <cell r="N2121" t="str">
            <v>Completed</v>
          </cell>
          <cell r="O2121" t="str">
            <v>PE - Buy-out / corp spinoff</v>
          </cell>
          <cell r="P2121">
            <v>3.89</v>
          </cell>
        </row>
        <row r="2122">
          <cell r="A2122" t="str">
            <v>VC</v>
          </cell>
          <cell r="B2122">
            <v>1352</v>
          </cell>
          <cell r="C2122">
            <v>5</v>
          </cell>
          <cell r="D2122">
            <v>2162</v>
          </cell>
          <cell r="E2122" t="str">
            <v>Sulfurcell Solartechnik GmbH</v>
          </cell>
          <cell r="F2122" t="str">
            <v>New energy</v>
          </cell>
          <cell r="G2122" t="str">
            <v>Solar</v>
          </cell>
          <cell r="H2122" t="str">
            <v>Berlin</v>
          </cell>
          <cell r="I2122" t="str">
            <v>Germany</v>
          </cell>
          <cell r="J2122" t="str">
            <v>DEU</v>
          </cell>
          <cell r="K2122" t="str">
            <v>EU Europe</v>
          </cell>
          <cell r="L2122" t="str">
            <v>EMEA</v>
          </cell>
          <cell r="M2122">
            <v>39105.688888888886</v>
          </cell>
          <cell r="N2122" t="str">
            <v>Completed</v>
          </cell>
          <cell r="O2122" t="str">
            <v>VC - Series B / Second round</v>
          </cell>
          <cell r="Q2122">
            <v>6</v>
          </cell>
        </row>
        <row r="2123">
          <cell r="A2123" t="str">
            <v>VC</v>
          </cell>
          <cell r="B2123">
            <v>1353</v>
          </cell>
          <cell r="C2123">
            <v>1</v>
          </cell>
          <cell r="D2123">
            <v>10266</v>
          </cell>
          <cell r="E2123" t="str">
            <v>Day4Energy Inc</v>
          </cell>
          <cell r="F2123" t="str">
            <v>New energy</v>
          </cell>
          <cell r="G2123" t="str">
            <v>Solar</v>
          </cell>
          <cell r="H2123" t="str">
            <v>British Columbia</v>
          </cell>
          <cell r="I2123" t="str">
            <v>Canada</v>
          </cell>
          <cell r="J2123" t="str">
            <v>CAN</v>
          </cell>
          <cell r="K2123" t="str">
            <v>North America &amp; Carribean</v>
          </cell>
          <cell r="L2123" t="str">
            <v>AMER</v>
          </cell>
          <cell r="M2123">
            <v>39104.738888888889</v>
          </cell>
          <cell r="N2123" t="str">
            <v>Completed</v>
          </cell>
          <cell r="O2123" t="str">
            <v>PE - Asset/capacity investment</v>
          </cell>
          <cell r="P2123">
            <v>9.3000000000000007</v>
          </cell>
        </row>
        <row r="2124">
          <cell r="A2124" t="str">
            <v>VC</v>
          </cell>
          <cell r="B2124">
            <v>1354</v>
          </cell>
          <cell r="C2124">
            <v>1</v>
          </cell>
          <cell r="D2124">
            <v>16267</v>
          </cell>
          <cell r="E2124" t="str">
            <v>ResponsiveLoad Limited</v>
          </cell>
          <cell r="F2124" t="str">
            <v>New energy</v>
          </cell>
          <cell r="G2124" t="str">
            <v>Smart Distribution</v>
          </cell>
          <cell r="I2124" t="str">
            <v>United Kingdom</v>
          </cell>
          <cell r="J2124" t="str">
            <v>GBR</v>
          </cell>
          <cell r="K2124" t="str">
            <v>EU Europe</v>
          </cell>
          <cell r="L2124" t="str">
            <v>EMEA</v>
          </cell>
          <cell r="M2124">
            <v>39107.598611111112</v>
          </cell>
          <cell r="N2124" t="str">
            <v>Completed</v>
          </cell>
          <cell r="O2124" t="str">
            <v>VC - Series A / First round</v>
          </cell>
          <cell r="P2124">
            <v>1.2</v>
          </cell>
        </row>
        <row r="2125">
          <cell r="A2125" t="str">
            <v>VC</v>
          </cell>
          <cell r="B2125">
            <v>1355</v>
          </cell>
          <cell r="C2125">
            <v>3</v>
          </cell>
          <cell r="D2125">
            <v>17409</v>
          </cell>
          <cell r="E2125" t="str">
            <v>Transonic Combustion, Inc.</v>
          </cell>
          <cell r="F2125" t="str">
            <v>New energy</v>
          </cell>
          <cell r="G2125" t="str">
            <v>Efficiency: Demand Side</v>
          </cell>
          <cell r="H2125" t="str">
            <v>California</v>
          </cell>
          <cell r="I2125" t="str">
            <v>United States</v>
          </cell>
          <cell r="J2125" t="str">
            <v>USA</v>
          </cell>
          <cell r="K2125" t="str">
            <v>North America &amp; Carribean</v>
          </cell>
          <cell r="L2125" t="str">
            <v>AMER</v>
          </cell>
          <cell r="M2125">
            <v>39016.666666666664</v>
          </cell>
          <cell r="N2125" t="str">
            <v>Completed</v>
          </cell>
          <cell r="O2125" t="str">
            <v>VC - Series A / First round</v>
          </cell>
        </row>
        <row r="2126">
          <cell r="A2126" t="str">
            <v>VC</v>
          </cell>
          <cell r="B2126">
            <v>1356</v>
          </cell>
          <cell r="C2126">
            <v>0</v>
          </cell>
          <cell r="D2126">
            <v>10197</v>
          </cell>
          <cell r="E2126" t="str">
            <v>Naturol BioEnergy Ltd</v>
          </cell>
          <cell r="F2126" t="str">
            <v>New energy</v>
          </cell>
          <cell r="G2126" t="str">
            <v>Biofuels</v>
          </cell>
          <cell r="H2126" t="str">
            <v>Andhra Pradesh State</v>
          </cell>
          <cell r="I2126" t="str">
            <v>India</v>
          </cell>
          <cell r="J2126" t="str">
            <v>IND</v>
          </cell>
          <cell r="K2126" t="str">
            <v>Asia</v>
          </cell>
          <cell r="L2126" t="str">
            <v>ASOC</v>
          </cell>
          <cell r="M2126">
            <v>39435.781944444447</v>
          </cell>
          <cell r="N2126" t="str">
            <v>Announced/filed</v>
          </cell>
          <cell r="O2126" t="str">
            <v>PE - Asset/capacity investment</v>
          </cell>
          <cell r="P2126">
            <v>60</v>
          </cell>
          <cell r="Q2126">
            <v>0</v>
          </cell>
        </row>
        <row r="2127">
          <cell r="A2127" t="str">
            <v>VC</v>
          </cell>
          <cell r="B2127">
            <v>1357</v>
          </cell>
          <cell r="C2127">
            <v>2</v>
          </cell>
          <cell r="D2127">
            <v>7879</v>
          </cell>
          <cell r="E2127" t="str">
            <v>Ultracell Corporation</v>
          </cell>
          <cell r="F2127" t="str">
            <v>New energy</v>
          </cell>
          <cell r="G2127" t="str">
            <v>Fuel Cells</v>
          </cell>
          <cell r="H2127" t="str">
            <v>California</v>
          </cell>
          <cell r="I2127" t="str">
            <v>United States</v>
          </cell>
          <cell r="J2127" t="str">
            <v>USA</v>
          </cell>
          <cell r="K2127" t="str">
            <v>North America &amp; Carribean</v>
          </cell>
          <cell r="L2127" t="str">
            <v>AMER</v>
          </cell>
          <cell r="M2127">
            <v>39113.637499999997</v>
          </cell>
          <cell r="N2127" t="str">
            <v>Completed</v>
          </cell>
          <cell r="O2127" t="str">
            <v>VC - Series C / Third round</v>
          </cell>
          <cell r="P2127">
            <v>10</v>
          </cell>
          <cell r="Q2127">
            <v>0</v>
          </cell>
        </row>
        <row r="2128">
          <cell r="A2128" t="str">
            <v>VC</v>
          </cell>
          <cell r="B2128">
            <v>1358</v>
          </cell>
          <cell r="C2128">
            <v>5</v>
          </cell>
          <cell r="D2128">
            <v>7707</v>
          </cell>
          <cell r="E2128" t="str">
            <v>Nujira Ltd</v>
          </cell>
          <cell r="F2128" t="str">
            <v>New energy</v>
          </cell>
          <cell r="G2128" t="str">
            <v>Efficiency: Demand Side</v>
          </cell>
          <cell r="I2128" t="str">
            <v>United Kingdom</v>
          </cell>
          <cell r="J2128" t="str">
            <v>GBR</v>
          </cell>
          <cell r="K2128" t="str">
            <v>EU Europe</v>
          </cell>
          <cell r="L2128" t="str">
            <v>EMEA</v>
          </cell>
          <cell r="M2128">
            <v>39112.613888888889</v>
          </cell>
          <cell r="N2128" t="str">
            <v>Completed</v>
          </cell>
          <cell r="O2128" t="str">
            <v>VC - Series B / Second round</v>
          </cell>
          <cell r="P2128">
            <v>9.8000000000000007</v>
          </cell>
        </row>
        <row r="2129">
          <cell r="A2129" t="str">
            <v>VC</v>
          </cell>
          <cell r="B2129">
            <v>1359</v>
          </cell>
          <cell r="C2129">
            <v>4</v>
          </cell>
          <cell r="D2129">
            <v>8572</v>
          </cell>
          <cell r="E2129" t="str">
            <v>Enerkem Technologies</v>
          </cell>
          <cell r="F2129" t="str">
            <v>New energy</v>
          </cell>
          <cell r="G2129" t="str">
            <v>Biomass &amp; Waste</v>
          </cell>
          <cell r="H2129" t="str">
            <v>Quebec</v>
          </cell>
          <cell r="I2129" t="str">
            <v>Canada</v>
          </cell>
          <cell r="J2129" t="str">
            <v>CAN</v>
          </cell>
          <cell r="K2129" t="str">
            <v>North America &amp; Carribean</v>
          </cell>
          <cell r="L2129" t="str">
            <v>AMER</v>
          </cell>
          <cell r="M2129">
            <v>39111.648611111108</v>
          </cell>
          <cell r="N2129" t="str">
            <v>Completed</v>
          </cell>
          <cell r="O2129" t="str">
            <v>PE - Asset/capacity investment</v>
          </cell>
          <cell r="P2129">
            <v>7.5</v>
          </cell>
          <cell r="Q2129">
            <v>0</v>
          </cell>
        </row>
        <row r="2130">
          <cell r="A2130" t="str">
            <v>VC</v>
          </cell>
          <cell r="B2130">
            <v>1360</v>
          </cell>
          <cell r="C2130">
            <v>1</v>
          </cell>
          <cell r="D2130">
            <v>1608</v>
          </cell>
          <cell r="E2130" t="str">
            <v>Nexterra Energy Corporation</v>
          </cell>
          <cell r="F2130" t="str">
            <v>New energy</v>
          </cell>
          <cell r="G2130" t="str">
            <v>Biomass &amp; Waste</v>
          </cell>
          <cell r="H2130" t="str">
            <v>British Columbia</v>
          </cell>
          <cell r="I2130" t="str">
            <v>Canada</v>
          </cell>
          <cell r="J2130" t="str">
            <v>CAN</v>
          </cell>
          <cell r="K2130" t="str">
            <v>North America &amp; Carribean</v>
          </cell>
          <cell r="L2130" t="str">
            <v>AMER</v>
          </cell>
          <cell r="M2130">
            <v>39106.664583333331</v>
          </cell>
          <cell r="N2130" t="str">
            <v>Completed</v>
          </cell>
          <cell r="O2130" t="str">
            <v>VC - Series C / Third round</v>
          </cell>
          <cell r="P2130">
            <v>5.8</v>
          </cell>
        </row>
        <row r="2131">
          <cell r="A2131" t="str">
            <v>VC</v>
          </cell>
          <cell r="B2131">
            <v>1361</v>
          </cell>
          <cell r="C2131">
            <v>1</v>
          </cell>
          <cell r="D2131">
            <v>1122</v>
          </cell>
          <cell r="E2131" t="str">
            <v>Nanosys Inc</v>
          </cell>
          <cell r="F2131" t="str">
            <v>New energy</v>
          </cell>
          <cell r="G2131" t="str">
            <v>Solar</v>
          </cell>
          <cell r="H2131" t="str">
            <v>California</v>
          </cell>
          <cell r="I2131" t="str">
            <v>United States</v>
          </cell>
          <cell r="J2131" t="str">
            <v>USA</v>
          </cell>
          <cell r="K2131" t="str">
            <v>North America &amp; Carribean</v>
          </cell>
          <cell r="L2131" t="str">
            <v>AMER</v>
          </cell>
          <cell r="M2131">
            <v>38726.670138888891</v>
          </cell>
          <cell r="N2131" t="str">
            <v>Completed</v>
          </cell>
          <cell r="O2131" t="str">
            <v>VC - Series C / Third round</v>
          </cell>
          <cell r="Q2131">
            <v>1.5</v>
          </cell>
        </row>
        <row r="2132">
          <cell r="A2132" t="str">
            <v>VC</v>
          </cell>
          <cell r="B2132">
            <v>1362</v>
          </cell>
          <cell r="C2132">
            <v>1</v>
          </cell>
          <cell r="D2132">
            <v>15119</v>
          </cell>
          <cell r="E2132" t="str">
            <v>Proven Energy Ltd</v>
          </cell>
          <cell r="F2132" t="str">
            <v>New energy</v>
          </cell>
          <cell r="G2132" t="str">
            <v>Wind</v>
          </cell>
          <cell r="H2132" t="str">
            <v>Scotland</v>
          </cell>
          <cell r="I2132" t="str">
            <v>United Kingdom</v>
          </cell>
          <cell r="J2132" t="str">
            <v>GBR</v>
          </cell>
          <cell r="K2132" t="str">
            <v>EU Europe</v>
          </cell>
          <cell r="L2132" t="str">
            <v>EMEA</v>
          </cell>
          <cell r="M2132">
            <v>39115.713194444441</v>
          </cell>
          <cell r="N2132" t="str">
            <v>Completed</v>
          </cell>
          <cell r="O2132" t="str">
            <v>PE - Asset/capacity investment</v>
          </cell>
          <cell r="P2132">
            <v>8.8000000000000007</v>
          </cell>
        </row>
        <row r="2133">
          <cell r="A2133" t="str">
            <v>VC</v>
          </cell>
          <cell r="B2133">
            <v>1363</v>
          </cell>
          <cell r="C2133">
            <v>2</v>
          </cell>
          <cell r="D2133">
            <v>1929</v>
          </cell>
          <cell r="E2133" t="str">
            <v>Chemrec AB</v>
          </cell>
          <cell r="F2133" t="str">
            <v>New energy</v>
          </cell>
          <cell r="G2133" t="str">
            <v>Biofuels</v>
          </cell>
          <cell r="I2133" t="str">
            <v>Sweden</v>
          </cell>
          <cell r="J2133" t="str">
            <v>SWE</v>
          </cell>
          <cell r="K2133" t="str">
            <v>EU Europe</v>
          </cell>
          <cell r="L2133" t="str">
            <v>EMEA</v>
          </cell>
          <cell r="M2133">
            <v>39112.722916666666</v>
          </cell>
          <cell r="N2133" t="str">
            <v>Completed</v>
          </cell>
          <cell r="O2133" t="str">
            <v>VC - Series A / First round</v>
          </cell>
          <cell r="P2133">
            <v>10</v>
          </cell>
          <cell r="Q2133">
            <v>0</v>
          </cell>
        </row>
        <row r="2134">
          <cell r="A2134" t="str">
            <v>VC</v>
          </cell>
          <cell r="B2134">
            <v>1366</v>
          </cell>
          <cell r="C2134">
            <v>1</v>
          </cell>
          <cell r="D2134">
            <v>17498</v>
          </cell>
          <cell r="E2134" t="str">
            <v>DC Wafers</v>
          </cell>
          <cell r="F2134" t="str">
            <v>New energy</v>
          </cell>
          <cell r="G2134" t="str">
            <v>Solar</v>
          </cell>
          <cell r="I2134" t="str">
            <v>Spain</v>
          </cell>
          <cell r="J2134" t="str">
            <v>ESP</v>
          </cell>
          <cell r="K2134" t="str">
            <v>EU Europe</v>
          </cell>
          <cell r="L2134" t="str">
            <v>EMEA</v>
          </cell>
          <cell r="M2134">
            <v>39070.491666666669</v>
          </cell>
          <cell r="N2134" t="str">
            <v>Completed</v>
          </cell>
          <cell r="O2134" t="str">
            <v>VC - Series A / First round</v>
          </cell>
        </row>
        <row r="2135">
          <cell r="A2135" t="str">
            <v>VC</v>
          </cell>
          <cell r="B2135">
            <v>1367</v>
          </cell>
          <cell r="C2135">
            <v>1</v>
          </cell>
          <cell r="D2135">
            <v>16406</v>
          </cell>
          <cell r="E2135" t="str">
            <v>Infinia Corporation (formerly Stirling Technology Company)</v>
          </cell>
          <cell r="F2135" t="str">
            <v>New energy</v>
          </cell>
          <cell r="G2135" t="str">
            <v>Solar</v>
          </cell>
          <cell r="H2135" t="str">
            <v>Washington State</v>
          </cell>
          <cell r="I2135" t="str">
            <v>United States</v>
          </cell>
          <cell r="J2135" t="str">
            <v>USA</v>
          </cell>
          <cell r="K2135" t="str">
            <v>North America &amp; Carribean</v>
          </cell>
          <cell r="L2135" t="str">
            <v>AMER</v>
          </cell>
          <cell r="M2135">
            <v>38385.463888888888</v>
          </cell>
          <cell r="N2135" t="str">
            <v>Completed</v>
          </cell>
          <cell r="O2135" t="str">
            <v>VC - Seed / angel</v>
          </cell>
          <cell r="P2135">
            <v>3.5</v>
          </cell>
        </row>
        <row r="2136">
          <cell r="A2136" t="str">
            <v>VC</v>
          </cell>
          <cell r="B2136">
            <v>1369</v>
          </cell>
          <cell r="C2136">
            <v>0</v>
          </cell>
          <cell r="D2136">
            <v>14145</v>
          </cell>
          <cell r="E2136" t="str">
            <v>Intensified Technology (ITI)</v>
          </cell>
          <cell r="F2136" t="str">
            <v>New energy</v>
          </cell>
          <cell r="G2136" t="str">
            <v>Efficiency: Supply Side</v>
          </cell>
          <cell r="I2136" t="str">
            <v>United Kingdom</v>
          </cell>
          <cell r="J2136" t="str">
            <v>GBR</v>
          </cell>
          <cell r="K2136" t="str">
            <v>EU Europe</v>
          </cell>
          <cell r="L2136" t="str">
            <v>EMEA</v>
          </cell>
          <cell r="M2136">
            <v>39087.703472222223</v>
          </cell>
          <cell r="N2136" t="str">
            <v>Completed</v>
          </cell>
          <cell r="O2136" t="str">
            <v>VC - Series A / First round</v>
          </cell>
          <cell r="P2136">
            <v>11.8</v>
          </cell>
        </row>
        <row r="2137">
          <cell r="A2137" t="str">
            <v>VC</v>
          </cell>
          <cell r="B2137">
            <v>1370</v>
          </cell>
          <cell r="C2137">
            <v>1</v>
          </cell>
          <cell r="D2137">
            <v>12053</v>
          </cell>
          <cell r="E2137" t="str">
            <v>Moventas Oy</v>
          </cell>
          <cell r="F2137" t="str">
            <v>New energy</v>
          </cell>
          <cell r="G2137" t="str">
            <v>Wind</v>
          </cell>
          <cell r="I2137" t="str">
            <v>Finland</v>
          </cell>
          <cell r="J2137" t="str">
            <v>FIN</v>
          </cell>
          <cell r="K2137" t="str">
            <v>EU Europe</v>
          </cell>
          <cell r="L2137" t="str">
            <v>EMEA</v>
          </cell>
          <cell r="M2137">
            <v>39111.784722222219</v>
          </cell>
          <cell r="N2137" t="str">
            <v>Completed</v>
          </cell>
          <cell r="O2137" t="str">
            <v>PE - Buy-out / corp spinoff</v>
          </cell>
          <cell r="P2137">
            <v>0</v>
          </cell>
          <cell r="Q2137">
            <v>0</v>
          </cell>
        </row>
        <row r="2138">
          <cell r="A2138" t="str">
            <v>VC</v>
          </cell>
          <cell r="B2138">
            <v>1372</v>
          </cell>
          <cell r="C2138">
            <v>5</v>
          </cell>
          <cell r="D2138">
            <v>17549</v>
          </cell>
          <cell r="E2138" t="str">
            <v>Zolo Technologies, Inc.</v>
          </cell>
          <cell r="F2138" t="str">
            <v>Partially new energy</v>
          </cell>
          <cell r="G2138" t="str">
            <v>Efficiency: Supply Side</v>
          </cell>
          <cell r="H2138" t="str">
            <v>Colorado</v>
          </cell>
          <cell r="I2138" t="str">
            <v>United States</v>
          </cell>
          <cell r="J2138" t="str">
            <v>USA</v>
          </cell>
          <cell r="K2138" t="str">
            <v>North America &amp; Carribean</v>
          </cell>
          <cell r="L2138" t="str">
            <v>AMER</v>
          </cell>
          <cell r="M2138">
            <v>39119.418749999997</v>
          </cell>
          <cell r="N2138" t="str">
            <v>Completed</v>
          </cell>
          <cell r="O2138" t="str">
            <v>VC - Series D / Fourth round</v>
          </cell>
          <cell r="P2138">
            <v>12.5</v>
          </cell>
        </row>
        <row r="2139">
          <cell r="A2139" t="str">
            <v>VC</v>
          </cell>
          <cell r="B2139">
            <v>1373</v>
          </cell>
          <cell r="C2139">
            <v>0</v>
          </cell>
          <cell r="D2139">
            <v>17549</v>
          </cell>
          <cell r="E2139" t="str">
            <v>Zolo Technologies, Inc.</v>
          </cell>
          <cell r="F2139" t="str">
            <v>Partially new energy</v>
          </cell>
          <cell r="G2139" t="str">
            <v>Efficiency: Supply Side</v>
          </cell>
          <cell r="H2139" t="str">
            <v>Colorado</v>
          </cell>
          <cell r="I2139" t="str">
            <v>United States</v>
          </cell>
          <cell r="J2139" t="str">
            <v>USA</v>
          </cell>
          <cell r="K2139" t="str">
            <v>North America &amp; Carribean</v>
          </cell>
          <cell r="L2139" t="str">
            <v>AMER</v>
          </cell>
          <cell r="M2139">
            <v>36776.427777777775</v>
          </cell>
          <cell r="N2139" t="str">
            <v>Completed</v>
          </cell>
          <cell r="O2139" t="str">
            <v>VC - Series A / First round</v>
          </cell>
          <cell r="P2139">
            <v>25</v>
          </cell>
        </row>
        <row r="2140">
          <cell r="A2140" t="str">
            <v>VC</v>
          </cell>
          <cell r="B2140">
            <v>1374</v>
          </cell>
          <cell r="C2140">
            <v>0</v>
          </cell>
          <cell r="D2140">
            <v>17549</v>
          </cell>
          <cell r="E2140" t="str">
            <v>Zolo Technologies, Inc.</v>
          </cell>
          <cell r="F2140" t="str">
            <v>Partially new energy</v>
          </cell>
          <cell r="G2140" t="str">
            <v>Efficiency: Supply Side</v>
          </cell>
          <cell r="H2140" t="str">
            <v>Colorado</v>
          </cell>
          <cell r="I2140" t="str">
            <v>United States</v>
          </cell>
          <cell r="J2140" t="str">
            <v>USA</v>
          </cell>
          <cell r="K2140" t="str">
            <v>North America &amp; Carribean</v>
          </cell>
          <cell r="L2140" t="str">
            <v>AMER</v>
          </cell>
          <cell r="M2140">
            <v>37049.434027777781</v>
          </cell>
          <cell r="N2140" t="str">
            <v>Completed</v>
          </cell>
          <cell r="O2140" t="str">
            <v>VC - Series B / Second round</v>
          </cell>
          <cell r="P2140">
            <v>26</v>
          </cell>
        </row>
        <row r="2141">
          <cell r="A2141" t="str">
            <v>VC</v>
          </cell>
          <cell r="B2141">
            <v>1375</v>
          </cell>
          <cell r="C2141">
            <v>0</v>
          </cell>
          <cell r="D2141">
            <v>17549</v>
          </cell>
          <cell r="E2141" t="str">
            <v>Zolo Technologies, Inc.</v>
          </cell>
          <cell r="F2141" t="str">
            <v>Partially new energy</v>
          </cell>
          <cell r="G2141" t="str">
            <v>Efficiency: Supply Side</v>
          </cell>
          <cell r="H2141" t="str">
            <v>Colorado</v>
          </cell>
          <cell r="I2141" t="str">
            <v>United States</v>
          </cell>
          <cell r="J2141" t="str">
            <v>USA</v>
          </cell>
          <cell r="K2141" t="str">
            <v>North America &amp; Carribean</v>
          </cell>
          <cell r="L2141" t="str">
            <v>AMER</v>
          </cell>
          <cell r="M2141">
            <v>38147.448611111111</v>
          </cell>
          <cell r="N2141" t="str">
            <v>Completed</v>
          </cell>
          <cell r="O2141" t="str">
            <v>VC - Series C / Third round</v>
          </cell>
          <cell r="P2141">
            <v>5</v>
          </cell>
        </row>
        <row r="2142">
          <cell r="A2142" t="str">
            <v>VC</v>
          </cell>
          <cell r="B2142">
            <v>1376</v>
          </cell>
          <cell r="C2142">
            <v>1</v>
          </cell>
          <cell r="D2142">
            <v>17547</v>
          </cell>
          <cell r="E2142" t="str">
            <v>First Solar Electric LLC (formerly DT Solar)</v>
          </cell>
          <cell r="F2142" t="str">
            <v>New energy</v>
          </cell>
          <cell r="G2142" t="str">
            <v>Solar</v>
          </cell>
          <cell r="H2142" t="str">
            <v>New Jersey</v>
          </cell>
          <cell r="I2142" t="str">
            <v>United States</v>
          </cell>
          <cell r="J2142" t="str">
            <v>USA</v>
          </cell>
          <cell r="K2142" t="str">
            <v>North America &amp; Carribean</v>
          </cell>
          <cell r="L2142" t="str">
            <v>AMER</v>
          </cell>
          <cell r="M2142">
            <v>39089.459027777775</v>
          </cell>
          <cell r="N2142" t="str">
            <v>Completed</v>
          </cell>
          <cell r="O2142" t="str">
            <v>VC - Tech or early spin-off</v>
          </cell>
          <cell r="Q2142">
            <v>2</v>
          </cell>
        </row>
        <row r="2143">
          <cell r="A2143" t="str">
            <v>VC</v>
          </cell>
          <cell r="B2143">
            <v>1377</v>
          </cell>
          <cell r="C2143">
            <v>0</v>
          </cell>
          <cell r="D2143">
            <v>15343</v>
          </cell>
          <cell r="E2143" t="str">
            <v>Biorem Technologies</v>
          </cell>
          <cell r="F2143" t="str">
            <v>Partially new energy</v>
          </cell>
          <cell r="G2143" t="str">
            <v>Hydrogen</v>
          </cell>
          <cell r="H2143" t="str">
            <v>Ontario</v>
          </cell>
          <cell r="I2143" t="str">
            <v>Canada</v>
          </cell>
          <cell r="J2143" t="str">
            <v>CAN</v>
          </cell>
          <cell r="K2143" t="str">
            <v>North America &amp; Carribean</v>
          </cell>
          <cell r="L2143" t="str">
            <v>AMER</v>
          </cell>
          <cell r="M2143">
            <v>38950.6875</v>
          </cell>
          <cell r="N2143" t="str">
            <v>Completed</v>
          </cell>
          <cell r="O2143" t="str">
            <v>VC - Series B / Second round</v>
          </cell>
          <cell r="P2143">
            <v>3.4</v>
          </cell>
        </row>
        <row r="2144">
          <cell r="A2144" t="str">
            <v>VC</v>
          </cell>
          <cell r="B2144">
            <v>1378</v>
          </cell>
          <cell r="C2144">
            <v>1</v>
          </cell>
          <cell r="D2144">
            <v>1541</v>
          </cell>
          <cell r="E2144" t="str">
            <v>Frontline BioEnergy LLC</v>
          </cell>
          <cell r="F2144" t="str">
            <v>New energy</v>
          </cell>
          <cell r="G2144" t="str">
            <v>Biofuels</v>
          </cell>
          <cell r="H2144" t="str">
            <v>Iowa</v>
          </cell>
          <cell r="I2144" t="str">
            <v>United States</v>
          </cell>
          <cell r="J2144" t="str">
            <v>USA</v>
          </cell>
          <cell r="K2144" t="str">
            <v>North America &amp; Carribean</v>
          </cell>
          <cell r="L2144" t="str">
            <v>AMER</v>
          </cell>
          <cell r="M2144">
            <v>38701.427083333336</v>
          </cell>
          <cell r="N2144" t="str">
            <v>Completed</v>
          </cell>
          <cell r="O2144" t="str">
            <v>VC - Seed / angel</v>
          </cell>
        </row>
        <row r="2145">
          <cell r="A2145" t="str">
            <v>VC</v>
          </cell>
          <cell r="B2145">
            <v>1379</v>
          </cell>
          <cell r="C2145">
            <v>0</v>
          </cell>
          <cell r="D2145">
            <v>17505</v>
          </cell>
          <cell r="E2145" t="str">
            <v>Green Gas International</v>
          </cell>
          <cell r="F2145" t="str">
            <v>New energy</v>
          </cell>
          <cell r="G2145" t="str">
            <v>Biomass &amp; Waste</v>
          </cell>
          <cell r="I2145" t="str">
            <v>United Kingdom</v>
          </cell>
          <cell r="J2145" t="str">
            <v>GBR</v>
          </cell>
          <cell r="K2145" t="str">
            <v>EU Europe</v>
          </cell>
          <cell r="L2145" t="str">
            <v>EMEA</v>
          </cell>
          <cell r="M2145">
            <v>39091.775694444441</v>
          </cell>
          <cell r="N2145" t="str">
            <v>Completed</v>
          </cell>
          <cell r="O2145" t="str">
            <v>PE - Asset/capacity investment</v>
          </cell>
          <cell r="P2145">
            <v>26.9</v>
          </cell>
          <cell r="Q2145">
            <v>0</v>
          </cell>
        </row>
        <row r="2146">
          <cell r="A2146" t="str">
            <v>VC</v>
          </cell>
          <cell r="B2146">
            <v>1380</v>
          </cell>
          <cell r="C2146">
            <v>3</v>
          </cell>
          <cell r="D2146">
            <v>15510</v>
          </cell>
          <cell r="E2146" t="str">
            <v>BrightSource Energy (aka Luz II LLC)</v>
          </cell>
          <cell r="F2146" t="str">
            <v>New energy</v>
          </cell>
          <cell r="G2146" t="str">
            <v>Solar</v>
          </cell>
          <cell r="H2146" t="str">
            <v>California</v>
          </cell>
          <cell r="I2146" t="str">
            <v>United States</v>
          </cell>
          <cell r="J2146" t="str">
            <v>USA</v>
          </cell>
          <cell r="K2146" t="str">
            <v>North America &amp; Carribean</v>
          </cell>
          <cell r="L2146" t="str">
            <v>AMER</v>
          </cell>
          <cell r="M2146">
            <v>39203.413194444445</v>
          </cell>
          <cell r="N2146" t="str">
            <v>Completed</v>
          </cell>
          <cell r="O2146" t="str">
            <v>VC - Series B / Second round</v>
          </cell>
          <cell r="P2146">
            <v>30</v>
          </cell>
          <cell r="Q2146">
            <v>0</v>
          </cell>
        </row>
        <row r="2147">
          <cell r="A2147" t="str">
            <v>VC</v>
          </cell>
          <cell r="B2147">
            <v>1381</v>
          </cell>
          <cell r="C2147">
            <v>0</v>
          </cell>
          <cell r="D2147">
            <v>17621</v>
          </cell>
          <cell r="E2147" t="str">
            <v>Solyndra Inc</v>
          </cell>
          <cell r="F2147" t="str">
            <v>New energy</v>
          </cell>
          <cell r="G2147" t="str">
            <v>Solar</v>
          </cell>
          <cell r="H2147" t="str">
            <v>California</v>
          </cell>
          <cell r="I2147" t="str">
            <v>United States</v>
          </cell>
          <cell r="J2147" t="str">
            <v>USA</v>
          </cell>
          <cell r="K2147" t="str">
            <v>North America &amp; Carribean</v>
          </cell>
          <cell r="L2147" t="str">
            <v>AMER</v>
          </cell>
          <cell r="M2147">
            <v>39058.424305555556</v>
          </cell>
          <cell r="N2147" t="str">
            <v>Completed</v>
          </cell>
          <cell r="O2147" t="str">
            <v>VC - Series A / First round</v>
          </cell>
          <cell r="P2147">
            <v>9.4</v>
          </cell>
        </row>
        <row r="2148">
          <cell r="A2148" t="str">
            <v>VC</v>
          </cell>
          <cell r="B2148">
            <v>1382</v>
          </cell>
          <cell r="C2148">
            <v>0</v>
          </cell>
          <cell r="D2148">
            <v>17621</v>
          </cell>
          <cell r="E2148" t="str">
            <v>Solyndra Inc</v>
          </cell>
          <cell r="F2148" t="str">
            <v>New energy</v>
          </cell>
          <cell r="G2148" t="str">
            <v>Solar</v>
          </cell>
          <cell r="H2148" t="str">
            <v>California</v>
          </cell>
          <cell r="I2148" t="str">
            <v>United States</v>
          </cell>
          <cell r="J2148" t="str">
            <v>USA</v>
          </cell>
          <cell r="K2148" t="str">
            <v>North America &amp; Carribean</v>
          </cell>
          <cell r="L2148" t="str">
            <v>AMER</v>
          </cell>
          <cell r="M2148">
            <v>39100.427083333336</v>
          </cell>
          <cell r="N2148" t="str">
            <v>Completed</v>
          </cell>
          <cell r="O2148" t="str">
            <v>VC - Series B / Second round</v>
          </cell>
          <cell r="P2148">
            <v>79.2</v>
          </cell>
        </row>
        <row r="2149">
          <cell r="A2149" t="str">
            <v>VC</v>
          </cell>
          <cell r="B2149">
            <v>1383</v>
          </cell>
          <cell r="C2149">
            <v>3</v>
          </cell>
          <cell r="D2149">
            <v>8245</v>
          </cell>
          <cell r="E2149" t="str">
            <v>Prism Solar Technologies Inc</v>
          </cell>
          <cell r="F2149" t="str">
            <v>New energy</v>
          </cell>
          <cell r="G2149" t="str">
            <v>Solar</v>
          </cell>
          <cell r="H2149" t="str">
            <v>New York</v>
          </cell>
          <cell r="I2149" t="str">
            <v>United States</v>
          </cell>
          <cell r="J2149" t="str">
            <v>USA</v>
          </cell>
          <cell r="K2149" t="str">
            <v>North America &amp; Carribean</v>
          </cell>
          <cell r="L2149" t="str">
            <v>AMER</v>
          </cell>
          <cell r="M2149">
            <v>39128.382638888892</v>
          </cell>
          <cell r="N2149" t="str">
            <v>Completed</v>
          </cell>
          <cell r="O2149" t="str">
            <v>VC - Bridge/Interim</v>
          </cell>
          <cell r="P2149">
            <v>1.1499999999999999</v>
          </cell>
        </row>
        <row r="2150">
          <cell r="A2150" t="str">
            <v>VC</v>
          </cell>
          <cell r="B2150">
            <v>1384</v>
          </cell>
          <cell r="C2150">
            <v>3</v>
          </cell>
          <cell r="D2150">
            <v>9185</v>
          </cell>
          <cell r="E2150" t="str">
            <v>ThermaSource Inc</v>
          </cell>
          <cell r="F2150" t="str">
            <v>New energy</v>
          </cell>
          <cell r="G2150" t="str">
            <v>Geothermal</v>
          </cell>
          <cell r="H2150" t="str">
            <v>California</v>
          </cell>
          <cell r="I2150" t="str">
            <v>United States</v>
          </cell>
          <cell r="J2150" t="str">
            <v>USA</v>
          </cell>
          <cell r="K2150" t="str">
            <v>North America &amp; Carribean</v>
          </cell>
          <cell r="L2150" t="str">
            <v>AMER</v>
          </cell>
          <cell r="M2150">
            <v>39127.680555555555</v>
          </cell>
          <cell r="N2150" t="str">
            <v>Completed</v>
          </cell>
          <cell r="O2150" t="str">
            <v>PE - Asset/capacity investment</v>
          </cell>
          <cell r="P2150">
            <v>0</v>
          </cell>
          <cell r="Q2150">
            <v>80</v>
          </cell>
        </row>
        <row r="2151">
          <cell r="A2151" t="str">
            <v>VC</v>
          </cell>
          <cell r="B2151">
            <v>1385</v>
          </cell>
          <cell r="C2151">
            <v>5</v>
          </cell>
          <cell r="D2151">
            <v>13560</v>
          </cell>
          <cell r="E2151" t="str">
            <v>Targeted Growth</v>
          </cell>
          <cell r="F2151" t="str">
            <v>New energy</v>
          </cell>
          <cell r="G2151" t="str">
            <v>Biofuels</v>
          </cell>
          <cell r="H2151" t="str">
            <v>Washington State</v>
          </cell>
          <cell r="I2151" t="str">
            <v>United States</v>
          </cell>
          <cell r="J2151" t="str">
            <v>USA</v>
          </cell>
          <cell r="K2151" t="str">
            <v>North America &amp; Carribean</v>
          </cell>
          <cell r="L2151" t="str">
            <v>AMER</v>
          </cell>
          <cell r="M2151">
            <v>39121.669444444444</v>
          </cell>
          <cell r="N2151" t="str">
            <v>Completed</v>
          </cell>
          <cell r="O2151" t="str">
            <v>PE - Asset/capacity investment</v>
          </cell>
          <cell r="P2151">
            <v>22.3</v>
          </cell>
        </row>
        <row r="2152">
          <cell r="A2152" t="str">
            <v>VC</v>
          </cell>
          <cell r="B2152">
            <v>1386</v>
          </cell>
          <cell r="C2152">
            <v>4</v>
          </cell>
          <cell r="D2152">
            <v>12728</v>
          </cell>
          <cell r="E2152" t="str">
            <v>Sindicatum Carbon Capital (SCC)</v>
          </cell>
          <cell r="F2152" t="str">
            <v>New energy</v>
          </cell>
          <cell r="G2152" t="str">
            <v>Carbon Markets</v>
          </cell>
          <cell r="I2152" t="str">
            <v>United Kingdom</v>
          </cell>
          <cell r="J2152" t="str">
            <v>GBR</v>
          </cell>
          <cell r="K2152" t="str">
            <v>EU Europe</v>
          </cell>
          <cell r="L2152" t="str">
            <v>EMEA</v>
          </cell>
          <cell r="M2152">
            <v>39233.713888888888</v>
          </cell>
          <cell r="N2152" t="str">
            <v>Completed</v>
          </cell>
          <cell r="O2152" t="str">
            <v>PE - Asset/capacity investment</v>
          </cell>
          <cell r="P2152">
            <v>40</v>
          </cell>
          <cell r="Q2152">
            <v>0</v>
          </cell>
        </row>
        <row r="2153">
          <cell r="A2153" t="str">
            <v>VC</v>
          </cell>
          <cell r="B2153">
            <v>1387</v>
          </cell>
          <cell r="C2153">
            <v>4</v>
          </cell>
          <cell r="D2153">
            <v>14320</v>
          </cell>
          <cell r="E2153" t="str">
            <v>EoPlex</v>
          </cell>
          <cell r="F2153" t="str">
            <v>Partially new energy</v>
          </cell>
          <cell r="G2153" t="str">
            <v>Fuel Cells</v>
          </cell>
          <cell r="H2153" t="str">
            <v>California</v>
          </cell>
          <cell r="I2153" t="str">
            <v>United States</v>
          </cell>
          <cell r="J2153" t="str">
            <v>USA</v>
          </cell>
          <cell r="K2153" t="str">
            <v>North America &amp; Carribean</v>
          </cell>
          <cell r="L2153" t="str">
            <v>AMER</v>
          </cell>
          <cell r="M2153">
            <v>39121.498611111114</v>
          </cell>
          <cell r="N2153" t="str">
            <v>Completed</v>
          </cell>
          <cell r="O2153" t="str">
            <v>VC - Series C / Third round</v>
          </cell>
          <cell r="P2153">
            <v>8</v>
          </cell>
        </row>
        <row r="2154">
          <cell r="A2154" t="str">
            <v>VC</v>
          </cell>
          <cell r="B2154">
            <v>1388</v>
          </cell>
          <cell r="C2154">
            <v>2</v>
          </cell>
          <cell r="D2154">
            <v>16444</v>
          </cell>
          <cell r="E2154" t="str">
            <v>Clean Energy Systems</v>
          </cell>
          <cell r="F2154" t="str">
            <v>New energy</v>
          </cell>
          <cell r="G2154" t="str">
            <v>Carbon Capture and Sequestration</v>
          </cell>
          <cell r="H2154" t="str">
            <v>California</v>
          </cell>
          <cell r="I2154" t="str">
            <v>United States</v>
          </cell>
          <cell r="J2154" t="str">
            <v>USA</v>
          </cell>
          <cell r="K2154" t="str">
            <v>North America &amp; Carribean</v>
          </cell>
          <cell r="L2154" t="str">
            <v>AMER</v>
          </cell>
          <cell r="M2154">
            <v>39128.691666666666</v>
          </cell>
          <cell r="N2154" t="str">
            <v>Completed</v>
          </cell>
          <cell r="O2154" t="str">
            <v>VC - Series A / First round</v>
          </cell>
          <cell r="P2154">
            <v>13</v>
          </cell>
          <cell r="Q2154">
            <v>0</v>
          </cell>
        </row>
        <row r="2155">
          <cell r="A2155" t="str">
            <v>VC</v>
          </cell>
          <cell r="B2155">
            <v>1389</v>
          </cell>
          <cell r="C2155">
            <v>3</v>
          </cell>
          <cell r="D2155">
            <v>14320</v>
          </cell>
          <cell r="E2155" t="str">
            <v>EoPlex</v>
          </cell>
          <cell r="F2155" t="str">
            <v>New energy</v>
          </cell>
          <cell r="G2155" t="str">
            <v>Fuel Cells</v>
          </cell>
          <cell r="H2155" t="str">
            <v>California</v>
          </cell>
          <cell r="I2155" t="str">
            <v>United States</v>
          </cell>
          <cell r="J2155" t="str">
            <v>USA</v>
          </cell>
          <cell r="K2155" t="str">
            <v>North America &amp; Carribean</v>
          </cell>
          <cell r="L2155" t="str">
            <v>AMER</v>
          </cell>
          <cell r="M2155">
            <v>38148.513888888891</v>
          </cell>
          <cell r="N2155" t="str">
            <v>Completed</v>
          </cell>
          <cell r="O2155" t="str">
            <v>VC - Series B / Second round</v>
          </cell>
          <cell r="P2155">
            <v>4.3</v>
          </cell>
        </row>
        <row r="2156">
          <cell r="A2156" t="str">
            <v>VC</v>
          </cell>
          <cell r="B2156">
            <v>1390</v>
          </cell>
          <cell r="C2156">
            <v>1</v>
          </cell>
          <cell r="D2156">
            <v>16444</v>
          </cell>
          <cell r="E2156" t="str">
            <v>Clean Energy Systems</v>
          </cell>
          <cell r="F2156" t="str">
            <v>New energy</v>
          </cell>
          <cell r="G2156" t="str">
            <v>Efficiency: Supply Side</v>
          </cell>
          <cell r="H2156" t="str">
            <v>California</v>
          </cell>
          <cell r="I2156" t="str">
            <v>United States</v>
          </cell>
          <cell r="J2156" t="str">
            <v>USA</v>
          </cell>
          <cell r="K2156" t="str">
            <v>North America &amp; Carribean</v>
          </cell>
          <cell r="L2156" t="str">
            <v>AMER</v>
          </cell>
          <cell r="M2156">
            <v>38767.759027777778</v>
          </cell>
          <cell r="N2156" t="str">
            <v>Completed</v>
          </cell>
          <cell r="O2156" t="str">
            <v>VC - Seed / angel</v>
          </cell>
          <cell r="P2156">
            <v>2.5</v>
          </cell>
          <cell r="Q2156">
            <v>0</v>
          </cell>
        </row>
        <row r="2157">
          <cell r="A2157" t="str">
            <v>VC</v>
          </cell>
          <cell r="B2157">
            <v>1391</v>
          </cell>
          <cell r="C2157">
            <v>1</v>
          </cell>
          <cell r="D2157">
            <v>12624</v>
          </cell>
          <cell r="E2157" t="str">
            <v>Agrivida</v>
          </cell>
          <cell r="F2157" t="str">
            <v>New energy</v>
          </cell>
          <cell r="G2157" t="str">
            <v>Biofuels</v>
          </cell>
          <cell r="H2157" t="str">
            <v>Massachusetts</v>
          </cell>
          <cell r="I2157" t="str">
            <v>United States</v>
          </cell>
          <cell r="J2157" t="str">
            <v>USA</v>
          </cell>
          <cell r="K2157" t="str">
            <v>North America &amp; Carribean</v>
          </cell>
          <cell r="L2157" t="str">
            <v>AMER</v>
          </cell>
          <cell r="M2157">
            <v>38895.770833333336</v>
          </cell>
          <cell r="N2157" t="str">
            <v>Completed</v>
          </cell>
          <cell r="O2157" t="str">
            <v>VC - Seed / angel</v>
          </cell>
          <cell r="P2157">
            <v>0.3</v>
          </cell>
        </row>
        <row r="2158">
          <cell r="A2158" t="str">
            <v>VC</v>
          </cell>
          <cell r="B2158">
            <v>1392</v>
          </cell>
          <cell r="C2158">
            <v>1</v>
          </cell>
          <cell r="D2158">
            <v>4214</v>
          </cell>
          <cell r="E2158" t="str">
            <v>Sterling Planet Inc</v>
          </cell>
          <cell r="F2158" t="str">
            <v>New energy</v>
          </cell>
          <cell r="G2158" t="str">
            <v>Carbon Markets</v>
          </cell>
          <cell r="H2158" t="str">
            <v>Georgia</v>
          </cell>
          <cell r="I2158" t="str">
            <v>United States</v>
          </cell>
          <cell r="J2158" t="str">
            <v>USA</v>
          </cell>
          <cell r="K2158" t="str">
            <v>North America &amp; Carribean</v>
          </cell>
          <cell r="L2158" t="str">
            <v>AMER</v>
          </cell>
          <cell r="M2158">
            <v>39134.703472222223</v>
          </cell>
          <cell r="N2158" t="str">
            <v>Completed</v>
          </cell>
          <cell r="O2158" t="str">
            <v>VC - Series A / First round</v>
          </cell>
          <cell r="P2158">
            <v>7</v>
          </cell>
        </row>
        <row r="2159">
          <cell r="A2159" t="str">
            <v>VC</v>
          </cell>
          <cell r="B2159">
            <v>1393</v>
          </cell>
          <cell r="C2159">
            <v>1</v>
          </cell>
          <cell r="D2159">
            <v>17748</v>
          </cell>
          <cell r="E2159" t="str">
            <v>212 Resources (formerly H2Oil Recovery Services, Inc)</v>
          </cell>
          <cell r="F2159" t="str">
            <v>Non-core</v>
          </cell>
          <cell r="G2159" t="str">
            <v>Efficiency: Supply Side</v>
          </cell>
          <cell r="H2159" t="str">
            <v>Utah</v>
          </cell>
          <cell r="I2159" t="str">
            <v>United States</v>
          </cell>
          <cell r="J2159" t="str">
            <v>USA</v>
          </cell>
          <cell r="K2159" t="str">
            <v>North America &amp; Carribean</v>
          </cell>
          <cell r="L2159" t="str">
            <v>AMER</v>
          </cell>
          <cell r="M2159">
            <v>39133.486111111109</v>
          </cell>
          <cell r="N2159" t="str">
            <v>Completed</v>
          </cell>
          <cell r="O2159" t="str">
            <v>VC - Series B / Second round</v>
          </cell>
          <cell r="P2159">
            <v>4.7</v>
          </cell>
        </row>
        <row r="2160">
          <cell r="A2160" t="str">
            <v>VC</v>
          </cell>
          <cell r="B2160">
            <v>1394</v>
          </cell>
          <cell r="C2160">
            <v>13</v>
          </cell>
          <cell r="D2160">
            <v>14679</v>
          </cell>
          <cell r="E2160" t="str">
            <v>Imperium Renewables</v>
          </cell>
          <cell r="F2160" t="str">
            <v>New energy</v>
          </cell>
          <cell r="G2160" t="str">
            <v>Biofuels</v>
          </cell>
          <cell r="H2160" t="str">
            <v>Washington State</v>
          </cell>
          <cell r="I2160" t="str">
            <v>United States</v>
          </cell>
          <cell r="J2160" t="str">
            <v>USA</v>
          </cell>
          <cell r="K2160" t="str">
            <v>North America &amp; Carribean</v>
          </cell>
          <cell r="L2160" t="str">
            <v>AMER</v>
          </cell>
          <cell r="M2160">
            <v>39134.761111111111</v>
          </cell>
          <cell r="N2160" t="str">
            <v>Completed</v>
          </cell>
          <cell r="O2160" t="str">
            <v>PE - Asset/capacity investment</v>
          </cell>
          <cell r="P2160">
            <v>113</v>
          </cell>
        </row>
        <row r="2161">
          <cell r="A2161" t="str">
            <v>VC</v>
          </cell>
          <cell r="B2161">
            <v>1395</v>
          </cell>
          <cell r="C2161">
            <v>0</v>
          </cell>
          <cell r="D2161">
            <v>17718</v>
          </cell>
          <cell r="E2161" t="str">
            <v>Solar Power Inc (SPI)</v>
          </cell>
          <cell r="F2161" t="str">
            <v>New energy</v>
          </cell>
          <cell r="G2161" t="str">
            <v>Solar</v>
          </cell>
          <cell r="H2161" t="str">
            <v>California</v>
          </cell>
          <cell r="I2161" t="str">
            <v>United States</v>
          </cell>
          <cell r="J2161" t="str">
            <v>USA</v>
          </cell>
          <cell r="K2161" t="str">
            <v>North America &amp; Carribean</v>
          </cell>
          <cell r="L2161" t="str">
            <v>AMER</v>
          </cell>
          <cell r="M2161">
            <v>38891.604861111111</v>
          </cell>
          <cell r="N2161" t="str">
            <v>Completed</v>
          </cell>
          <cell r="O2161" t="str">
            <v>VC - Seed / angel</v>
          </cell>
          <cell r="P2161">
            <v>1.54</v>
          </cell>
        </row>
        <row r="2162">
          <cell r="A2162" t="str">
            <v>VC</v>
          </cell>
          <cell r="B2162">
            <v>1396</v>
          </cell>
          <cell r="C2162">
            <v>1</v>
          </cell>
          <cell r="D2162">
            <v>17668</v>
          </cell>
          <cell r="E2162" t="str">
            <v>Silicium de Provence SAS (Silpro)</v>
          </cell>
          <cell r="F2162" t="str">
            <v>New energy</v>
          </cell>
          <cell r="G2162" t="str">
            <v>Solar</v>
          </cell>
          <cell r="I2162" t="str">
            <v>France</v>
          </cell>
          <cell r="J2162" t="str">
            <v>FRA</v>
          </cell>
          <cell r="K2162" t="str">
            <v>EU Europe</v>
          </cell>
          <cell r="L2162" t="str">
            <v>EMEA</v>
          </cell>
          <cell r="M2162">
            <v>39134.652083333334</v>
          </cell>
          <cell r="N2162" t="str">
            <v>Completed</v>
          </cell>
          <cell r="O2162" t="str">
            <v>PE - Asset/capacity investment</v>
          </cell>
          <cell r="P2162">
            <v>394</v>
          </cell>
        </row>
        <row r="2163">
          <cell r="A2163" t="str">
            <v>VC</v>
          </cell>
          <cell r="B2163">
            <v>1397</v>
          </cell>
          <cell r="C2163">
            <v>1</v>
          </cell>
          <cell r="D2163">
            <v>17756</v>
          </cell>
          <cell r="E2163" t="str">
            <v>Saddlehorn</v>
          </cell>
          <cell r="F2163" t="str">
            <v>New energy</v>
          </cell>
          <cell r="G2163" t="str">
            <v>Efficiency: Energy-Smart Buildings</v>
          </cell>
          <cell r="H2163" t="str">
            <v>Montana</v>
          </cell>
          <cell r="I2163" t="str">
            <v>United States</v>
          </cell>
          <cell r="J2163" t="str">
            <v>USA</v>
          </cell>
          <cell r="K2163" t="str">
            <v>North America &amp; Carribean</v>
          </cell>
          <cell r="L2163" t="str">
            <v>AMER</v>
          </cell>
          <cell r="M2163">
            <v>39134.751388888886</v>
          </cell>
          <cell r="N2163" t="str">
            <v>Completed</v>
          </cell>
          <cell r="O2163" t="str">
            <v>VC - Series A / First round</v>
          </cell>
          <cell r="P2163">
            <v>3</v>
          </cell>
        </row>
        <row r="2164">
          <cell r="A2164" t="str">
            <v>VC</v>
          </cell>
          <cell r="B2164">
            <v>1398</v>
          </cell>
          <cell r="C2164">
            <v>5</v>
          </cell>
          <cell r="D2164">
            <v>13783</v>
          </cell>
          <cell r="E2164" t="str">
            <v>CoalTek</v>
          </cell>
          <cell r="F2164" t="str">
            <v>New energy</v>
          </cell>
          <cell r="G2164" t="str">
            <v>Efficiency: Supply Side</v>
          </cell>
          <cell r="H2164" t="str">
            <v>Georgia</v>
          </cell>
          <cell r="I2164" t="str">
            <v>United States</v>
          </cell>
          <cell r="J2164" t="str">
            <v>USA</v>
          </cell>
          <cell r="K2164" t="str">
            <v>North America &amp; Carribean</v>
          </cell>
          <cell r="L2164" t="str">
            <v>AMER</v>
          </cell>
          <cell r="M2164">
            <v>39140.440972222219</v>
          </cell>
          <cell r="N2164" t="str">
            <v>Completed</v>
          </cell>
          <cell r="O2164" t="str">
            <v>VC - Series C / Third round</v>
          </cell>
          <cell r="P2164">
            <v>33</v>
          </cell>
          <cell r="Q2164">
            <v>0</v>
          </cell>
        </row>
        <row r="2165">
          <cell r="A2165" t="str">
            <v>VC</v>
          </cell>
          <cell r="B2165">
            <v>1399</v>
          </cell>
          <cell r="C2165">
            <v>1</v>
          </cell>
          <cell r="D2165">
            <v>8945</v>
          </cell>
          <cell r="E2165" t="str">
            <v>Genova Ltd</v>
          </cell>
          <cell r="F2165" t="str">
            <v>New energy</v>
          </cell>
          <cell r="G2165" t="str">
            <v>Biomass &amp; Waste</v>
          </cell>
          <cell r="I2165" t="str">
            <v>Israel</v>
          </cell>
          <cell r="J2165" t="str">
            <v>ISR</v>
          </cell>
          <cell r="K2165" t="str">
            <v>Middle East &amp; North Africa</v>
          </cell>
          <cell r="L2165" t="str">
            <v>EMEA</v>
          </cell>
          <cell r="M2165">
            <v>39136.662499999999</v>
          </cell>
          <cell r="N2165" t="str">
            <v>Completed</v>
          </cell>
          <cell r="O2165" t="str">
            <v>VC - Seed / angel</v>
          </cell>
          <cell r="P2165">
            <v>0.25</v>
          </cell>
        </row>
        <row r="2166">
          <cell r="A2166" t="str">
            <v>VC</v>
          </cell>
          <cell r="B2166">
            <v>1400</v>
          </cell>
          <cell r="C2166">
            <v>1</v>
          </cell>
          <cell r="D2166">
            <v>20954</v>
          </cell>
          <cell r="E2166" t="str">
            <v>CLP Envirogas Ltd</v>
          </cell>
          <cell r="F2166" t="str">
            <v>New energy</v>
          </cell>
          <cell r="G2166" t="str">
            <v>Biomass &amp; Waste</v>
          </cell>
          <cell r="H2166" t="str">
            <v>England</v>
          </cell>
          <cell r="I2166" t="str">
            <v>United Kingdom</v>
          </cell>
          <cell r="J2166" t="str">
            <v>GBR</v>
          </cell>
          <cell r="K2166" t="str">
            <v>EU Europe</v>
          </cell>
          <cell r="L2166" t="str">
            <v>EMEA</v>
          </cell>
          <cell r="M2166">
            <v>39139.765277777777</v>
          </cell>
          <cell r="N2166" t="str">
            <v>Completed</v>
          </cell>
          <cell r="O2166" t="str">
            <v>PE - Buy-out / corp spinoff</v>
          </cell>
          <cell r="P2166">
            <v>230</v>
          </cell>
          <cell r="Q2166">
            <v>0</v>
          </cell>
        </row>
        <row r="2167">
          <cell r="A2167" t="str">
            <v>VC</v>
          </cell>
          <cell r="B2167">
            <v>1401</v>
          </cell>
          <cell r="C2167">
            <v>4</v>
          </cell>
          <cell r="D2167">
            <v>7107</v>
          </cell>
          <cell r="E2167" t="str">
            <v>ACAL Energy Ltd</v>
          </cell>
          <cell r="F2167" t="str">
            <v>New energy</v>
          </cell>
          <cell r="G2167" t="str">
            <v>Fuel Cells</v>
          </cell>
          <cell r="I2167" t="str">
            <v>United Kingdom</v>
          </cell>
          <cell r="J2167" t="str">
            <v>GBR</v>
          </cell>
          <cell r="K2167" t="str">
            <v>EU Europe</v>
          </cell>
          <cell r="L2167" t="str">
            <v>EMEA</v>
          </cell>
          <cell r="M2167">
            <v>39140.657638888886</v>
          </cell>
          <cell r="N2167" t="str">
            <v>Completed</v>
          </cell>
          <cell r="O2167" t="str">
            <v>VC - Series B / Second round</v>
          </cell>
          <cell r="P2167">
            <v>3.1</v>
          </cell>
        </row>
        <row r="2168">
          <cell r="A2168" t="str">
            <v>VC</v>
          </cell>
          <cell r="B2168">
            <v>1402</v>
          </cell>
          <cell r="C2168">
            <v>2</v>
          </cell>
          <cell r="D2168">
            <v>17863</v>
          </cell>
          <cell r="E2168" t="str">
            <v>Ausra Inc, aka Tsugino, Carrizo Energy</v>
          </cell>
          <cell r="F2168" t="str">
            <v>New energy</v>
          </cell>
          <cell r="G2168" t="str">
            <v>Solar</v>
          </cell>
          <cell r="H2168" t="str">
            <v>California</v>
          </cell>
          <cell r="I2168" t="str">
            <v>United States</v>
          </cell>
          <cell r="J2168" t="str">
            <v>USA</v>
          </cell>
          <cell r="K2168" t="str">
            <v>North America &amp; Carribean</v>
          </cell>
          <cell r="L2168" t="str">
            <v>AMER</v>
          </cell>
          <cell r="M2168">
            <v>39335.529166666667</v>
          </cell>
          <cell r="N2168" t="str">
            <v>Completed</v>
          </cell>
          <cell r="O2168" t="str">
            <v>VC - Series B / Second round</v>
          </cell>
          <cell r="P2168">
            <v>34</v>
          </cell>
        </row>
        <row r="2169">
          <cell r="A2169" t="str">
            <v>VC</v>
          </cell>
          <cell r="B2169">
            <v>1403</v>
          </cell>
          <cell r="C2169">
            <v>0</v>
          </cell>
          <cell r="D2169">
            <v>14141</v>
          </cell>
          <cell r="E2169" t="str">
            <v>HelioDynamics Ltd</v>
          </cell>
          <cell r="F2169" t="str">
            <v>New energy</v>
          </cell>
          <cell r="G2169" t="str">
            <v>Solar</v>
          </cell>
          <cell r="I2169" t="str">
            <v>United Kingdom</v>
          </cell>
          <cell r="J2169" t="str">
            <v>GBR</v>
          </cell>
          <cell r="K2169" t="str">
            <v>EU Europe</v>
          </cell>
          <cell r="L2169" t="str">
            <v>EMEA</v>
          </cell>
          <cell r="M2169">
            <v>38843.550000000003</v>
          </cell>
          <cell r="N2169" t="str">
            <v>Completed</v>
          </cell>
          <cell r="O2169" t="str">
            <v>VC - Tech or early spin-off</v>
          </cell>
          <cell r="P2169">
            <v>0.56999999999999995</v>
          </cell>
        </row>
        <row r="2170">
          <cell r="A2170" t="str">
            <v>VC</v>
          </cell>
          <cell r="B2170">
            <v>1404</v>
          </cell>
          <cell r="C2170">
            <v>3</v>
          </cell>
          <cell r="D2170">
            <v>11976</v>
          </cell>
          <cell r="E2170" t="str">
            <v>Plextronics Inc</v>
          </cell>
          <cell r="F2170" t="str">
            <v>New energy</v>
          </cell>
          <cell r="G2170" t="str">
            <v>Solar</v>
          </cell>
          <cell r="H2170" t="str">
            <v>Pennsylvania</v>
          </cell>
          <cell r="I2170" t="str">
            <v>United States</v>
          </cell>
          <cell r="J2170" t="str">
            <v>USA</v>
          </cell>
          <cell r="K2170" t="str">
            <v>North America &amp; Carribean</v>
          </cell>
          <cell r="L2170" t="str">
            <v>AMER</v>
          </cell>
          <cell r="M2170">
            <v>38944.614583333336</v>
          </cell>
          <cell r="N2170" t="str">
            <v>Completed</v>
          </cell>
          <cell r="O2170" t="str">
            <v>VC - Series A / First round</v>
          </cell>
          <cell r="P2170">
            <v>13.1</v>
          </cell>
        </row>
        <row r="2171">
          <cell r="A2171" t="str">
            <v>VC</v>
          </cell>
          <cell r="B2171">
            <v>1405</v>
          </cell>
          <cell r="C2171">
            <v>2</v>
          </cell>
          <cell r="D2171">
            <v>17894</v>
          </cell>
          <cell r="E2171" t="str">
            <v>SoloPower Inc</v>
          </cell>
          <cell r="F2171" t="str">
            <v>New energy</v>
          </cell>
          <cell r="G2171" t="str">
            <v>Solar</v>
          </cell>
          <cell r="H2171" t="str">
            <v>California</v>
          </cell>
          <cell r="I2171" t="str">
            <v>United States</v>
          </cell>
          <cell r="J2171" t="str">
            <v>USA</v>
          </cell>
          <cell r="K2171" t="str">
            <v>North America &amp; Carribean</v>
          </cell>
          <cell r="L2171" t="str">
            <v>AMER</v>
          </cell>
          <cell r="M2171">
            <v>38912.43472222222</v>
          </cell>
          <cell r="N2171" t="str">
            <v>Completed</v>
          </cell>
          <cell r="O2171" t="str">
            <v>VC - Series A / First round</v>
          </cell>
          <cell r="P2171">
            <v>9.8000000000000007</v>
          </cell>
        </row>
        <row r="2172">
          <cell r="A2172" t="str">
            <v>VC</v>
          </cell>
          <cell r="B2172">
            <v>1406</v>
          </cell>
          <cell r="C2172">
            <v>3</v>
          </cell>
          <cell r="D2172">
            <v>17901</v>
          </cell>
          <cell r="E2172" t="str">
            <v>ShelfControl</v>
          </cell>
          <cell r="F2172" t="str">
            <v>New energy</v>
          </cell>
          <cell r="G2172" t="str">
            <v>Efficiency: Demand Side</v>
          </cell>
          <cell r="H2172" t="str">
            <v>California</v>
          </cell>
          <cell r="I2172" t="str">
            <v>United States</v>
          </cell>
          <cell r="J2172" t="str">
            <v>USA</v>
          </cell>
          <cell r="K2172" t="str">
            <v>North America &amp; Carribean</v>
          </cell>
          <cell r="L2172" t="str">
            <v>AMER</v>
          </cell>
          <cell r="M2172">
            <v>38869.522222222222</v>
          </cell>
          <cell r="N2172" t="str">
            <v>Completed</v>
          </cell>
          <cell r="O2172" t="str">
            <v>VC - Series A / First round</v>
          </cell>
          <cell r="P2172">
            <v>1</v>
          </cell>
        </row>
        <row r="2173">
          <cell r="A2173" t="str">
            <v>VC</v>
          </cell>
          <cell r="B2173">
            <v>1407</v>
          </cell>
          <cell r="C2173">
            <v>3</v>
          </cell>
          <cell r="D2173">
            <v>7173</v>
          </cell>
          <cell r="E2173" t="str">
            <v>Celunol Corp (formerly BCI)</v>
          </cell>
          <cell r="F2173" t="str">
            <v>New energy</v>
          </cell>
          <cell r="G2173" t="str">
            <v>Biofuels</v>
          </cell>
          <cell r="H2173" t="str">
            <v>Massachusetts</v>
          </cell>
          <cell r="I2173" t="str">
            <v>United States</v>
          </cell>
          <cell r="J2173" t="str">
            <v>USA</v>
          </cell>
          <cell r="K2173" t="str">
            <v>North America &amp; Carribean</v>
          </cell>
          <cell r="L2173" t="str">
            <v>AMER</v>
          </cell>
          <cell r="M2173">
            <v>38898.393750000003</v>
          </cell>
          <cell r="N2173" t="str">
            <v>Completed</v>
          </cell>
          <cell r="O2173" t="str">
            <v>VC - Series C / Third round</v>
          </cell>
          <cell r="P2173">
            <v>13.8</v>
          </cell>
        </row>
        <row r="2174">
          <cell r="A2174" t="str">
            <v>VC</v>
          </cell>
          <cell r="B2174">
            <v>1408</v>
          </cell>
          <cell r="C2174">
            <v>1</v>
          </cell>
          <cell r="D2174">
            <v>17915</v>
          </cell>
          <cell r="E2174" t="str">
            <v>Hydra Tidal Energy Technology AS</v>
          </cell>
          <cell r="F2174" t="str">
            <v>New energy</v>
          </cell>
          <cell r="G2174" t="str">
            <v>Marine</v>
          </cell>
          <cell r="I2174" t="str">
            <v>Norway</v>
          </cell>
          <cell r="J2174" t="str">
            <v>NOR</v>
          </cell>
          <cell r="K2174" t="str">
            <v>Non-EU Europe</v>
          </cell>
          <cell r="L2174" t="str">
            <v>EMEA</v>
          </cell>
          <cell r="M2174">
            <v>37776.836805555555</v>
          </cell>
          <cell r="N2174" t="str">
            <v>Completed</v>
          </cell>
          <cell r="O2174" t="str">
            <v>VC - Seed / angel</v>
          </cell>
        </row>
        <row r="2175">
          <cell r="A2175" t="str">
            <v>VC</v>
          </cell>
          <cell r="B2175">
            <v>1409</v>
          </cell>
          <cell r="C2175">
            <v>1</v>
          </cell>
          <cell r="D2175">
            <v>12012</v>
          </cell>
          <cell r="E2175" t="str">
            <v>Solazyme</v>
          </cell>
          <cell r="F2175" t="str">
            <v>New energy</v>
          </cell>
          <cell r="G2175" t="str">
            <v>Biofuels</v>
          </cell>
          <cell r="H2175" t="str">
            <v>California</v>
          </cell>
          <cell r="I2175" t="str">
            <v>United States</v>
          </cell>
          <cell r="J2175" t="str">
            <v>USA</v>
          </cell>
          <cell r="K2175" t="str">
            <v>North America &amp; Carribean</v>
          </cell>
          <cell r="L2175" t="str">
            <v>AMER</v>
          </cell>
          <cell r="M2175">
            <v>39147.776388888888</v>
          </cell>
          <cell r="N2175" t="str">
            <v>Completed</v>
          </cell>
          <cell r="O2175" t="str">
            <v>VC - Series B / Second round</v>
          </cell>
          <cell r="P2175">
            <v>8.5</v>
          </cell>
        </row>
        <row r="2176">
          <cell r="A2176" t="str">
            <v>VC</v>
          </cell>
          <cell r="B2176">
            <v>1410</v>
          </cell>
          <cell r="C2176">
            <v>5</v>
          </cell>
          <cell r="D2176">
            <v>5978</v>
          </cell>
          <cell r="E2176" t="str">
            <v>Atraverda Ltd</v>
          </cell>
          <cell r="F2176" t="str">
            <v>New energy</v>
          </cell>
          <cell r="G2176" t="str">
            <v>Power Storage</v>
          </cell>
          <cell r="I2176" t="str">
            <v>United Kingdom</v>
          </cell>
          <cell r="J2176" t="str">
            <v>GBR</v>
          </cell>
          <cell r="K2176" t="str">
            <v>EU Europe</v>
          </cell>
          <cell r="L2176" t="str">
            <v>EMEA</v>
          </cell>
          <cell r="M2176">
            <v>39080.781944444447</v>
          </cell>
          <cell r="N2176" t="str">
            <v>Completed</v>
          </cell>
          <cell r="O2176" t="str">
            <v>VC - Series A / First round</v>
          </cell>
          <cell r="P2176">
            <v>4</v>
          </cell>
        </row>
        <row r="2177">
          <cell r="A2177" t="str">
            <v>VC</v>
          </cell>
          <cell r="B2177">
            <v>1411</v>
          </cell>
          <cell r="C2177">
            <v>1</v>
          </cell>
          <cell r="D2177">
            <v>12012</v>
          </cell>
          <cell r="E2177" t="str">
            <v>Solazyme</v>
          </cell>
          <cell r="F2177" t="str">
            <v>Non-core</v>
          </cell>
          <cell r="G2177" t="str">
            <v>Biofuels</v>
          </cell>
          <cell r="H2177" t="str">
            <v>California</v>
          </cell>
          <cell r="I2177" t="str">
            <v>United States</v>
          </cell>
          <cell r="J2177" t="str">
            <v>USA</v>
          </cell>
          <cell r="K2177" t="str">
            <v>North America &amp; Carribean</v>
          </cell>
          <cell r="L2177" t="str">
            <v>AMER</v>
          </cell>
          <cell r="M2177">
            <v>38434.419444444444</v>
          </cell>
          <cell r="N2177" t="str">
            <v>Completed</v>
          </cell>
          <cell r="O2177" t="str">
            <v>VC - Series A / First round</v>
          </cell>
        </row>
        <row r="2178">
          <cell r="A2178" t="str">
            <v>VC</v>
          </cell>
          <cell r="B2178">
            <v>1412</v>
          </cell>
          <cell r="C2178">
            <v>2</v>
          </cell>
          <cell r="D2178">
            <v>17912</v>
          </cell>
          <cell r="E2178" t="str">
            <v>Coskata</v>
          </cell>
          <cell r="F2178" t="str">
            <v>New energy</v>
          </cell>
          <cell r="G2178" t="str">
            <v>Biofuels</v>
          </cell>
          <cell r="H2178" t="str">
            <v>Illinois</v>
          </cell>
          <cell r="I2178" t="str">
            <v>United States</v>
          </cell>
          <cell r="J2178" t="str">
            <v>USA</v>
          </cell>
          <cell r="K2178" t="str">
            <v>North America &amp; Carribean</v>
          </cell>
          <cell r="L2178" t="str">
            <v>AMER</v>
          </cell>
          <cell r="M2178">
            <v>38869.436111111114</v>
          </cell>
          <cell r="N2178" t="str">
            <v>Completed</v>
          </cell>
          <cell r="O2178" t="str">
            <v>VC - Series A / First round</v>
          </cell>
          <cell r="P2178">
            <v>10</v>
          </cell>
          <cell r="Q2178">
            <v>0</v>
          </cell>
        </row>
        <row r="2179">
          <cell r="A2179" t="str">
            <v>VC</v>
          </cell>
          <cell r="B2179">
            <v>1413</v>
          </cell>
          <cell r="C2179">
            <v>1</v>
          </cell>
          <cell r="D2179">
            <v>14871</v>
          </cell>
          <cell r="E2179" t="str">
            <v>Fenpower Ltd</v>
          </cell>
          <cell r="F2179" t="str">
            <v>New energy</v>
          </cell>
          <cell r="G2179" t="str">
            <v>Wind</v>
          </cell>
          <cell r="I2179" t="str">
            <v>United Kingdom</v>
          </cell>
          <cell r="J2179" t="str">
            <v>GBR</v>
          </cell>
          <cell r="K2179" t="str">
            <v>EU Europe</v>
          </cell>
          <cell r="L2179" t="str">
            <v>EMEA</v>
          </cell>
          <cell r="M2179">
            <v>38823.493055555555</v>
          </cell>
          <cell r="N2179" t="str">
            <v>Completed</v>
          </cell>
          <cell r="O2179" t="str">
            <v>VC - Seed / angel</v>
          </cell>
          <cell r="P2179">
            <v>0.5</v>
          </cell>
        </row>
        <row r="2180">
          <cell r="A2180" t="str">
            <v>VC</v>
          </cell>
          <cell r="B2180">
            <v>1415</v>
          </cell>
          <cell r="C2180">
            <v>1</v>
          </cell>
          <cell r="D2180">
            <v>9327</v>
          </cell>
          <cell r="E2180" t="str">
            <v>Power Efficiency Corporation (PEFF)</v>
          </cell>
          <cell r="F2180" t="str">
            <v>New energy</v>
          </cell>
          <cell r="G2180" t="str">
            <v>Efficiency: Demand Side</v>
          </cell>
          <cell r="H2180" t="str">
            <v>Nevada</v>
          </cell>
          <cell r="I2180" t="str">
            <v>United States</v>
          </cell>
          <cell r="J2180" t="str">
            <v>USA</v>
          </cell>
          <cell r="K2180" t="str">
            <v>North America &amp; Carribean</v>
          </cell>
          <cell r="L2180" t="str">
            <v>AMER</v>
          </cell>
          <cell r="M2180">
            <v>39149.636111111111</v>
          </cell>
          <cell r="N2180" t="str">
            <v>Completed</v>
          </cell>
          <cell r="O2180" t="str">
            <v>VC - Series A / First round</v>
          </cell>
          <cell r="P2180">
            <v>3.98</v>
          </cell>
        </row>
        <row r="2181">
          <cell r="A2181" t="str">
            <v>VC</v>
          </cell>
          <cell r="B2181">
            <v>1416</v>
          </cell>
          <cell r="C2181">
            <v>2</v>
          </cell>
          <cell r="D2181">
            <v>14672</v>
          </cell>
          <cell r="E2181" t="str">
            <v>LS9, Inc.</v>
          </cell>
          <cell r="F2181" t="str">
            <v>New energy</v>
          </cell>
          <cell r="G2181" t="str">
            <v>Biofuels</v>
          </cell>
          <cell r="H2181" t="str">
            <v>California</v>
          </cell>
          <cell r="I2181" t="str">
            <v>United States</v>
          </cell>
          <cell r="J2181" t="str">
            <v>USA</v>
          </cell>
          <cell r="K2181" t="str">
            <v>North America &amp; Carribean</v>
          </cell>
          <cell r="L2181" t="str">
            <v>AMER</v>
          </cell>
          <cell r="M2181">
            <v>39153.718055555553</v>
          </cell>
          <cell r="N2181" t="str">
            <v>Completed</v>
          </cell>
          <cell r="O2181" t="str">
            <v>VC - Series A / First round</v>
          </cell>
          <cell r="P2181">
            <v>5</v>
          </cell>
        </row>
        <row r="2182">
          <cell r="A2182" t="str">
            <v>VC</v>
          </cell>
          <cell r="B2182">
            <v>1417</v>
          </cell>
          <cell r="C2182">
            <v>1</v>
          </cell>
          <cell r="D2182">
            <v>17940</v>
          </cell>
          <cell r="E2182" t="str">
            <v>Living Villages Holdings Ltd</v>
          </cell>
          <cell r="F2182" t="str">
            <v>New energy</v>
          </cell>
          <cell r="G2182" t="str">
            <v>Efficiency: Demand Side</v>
          </cell>
          <cell r="H2182" t="str">
            <v>England</v>
          </cell>
          <cell r="I2182" t="str">
            <v>United Kingdom</v>
          </cell>
          <cell r="J2182" t="str">
            <v>GBR</v>
          </cell>
          <cell r="K2182" t="str">
            <v>EU Europe</v>
          </cell>
          <cell r="L2182" t="str">
            <v>EMEA</v>
          </cell>
          <cell r="M2182">
            <v>39153.736111111109</v>
          </cell>
          <cell r="N2182" t="str">
            <v>Completed</v>
          </cell>
          <cell r="O2182" t="str">
            <v>VC - Seed / angel</v>
          </cell>
          <cell r="P2182">
            <v>0.68</v>
          </cell>
        </row>
        <row r="2183">
          <cell r="A2183" t="str">
            <v>VC</v>
          </cell>
          <cell r="B2183">
            <v>1418</v>
          </cell>
          <cell r="C2183">
            <v>1</v>
          </cell>
          <cell r="D2183">
            <v>17968</v>
          </cell>
          <cell r="E2183" t="str">
            <v>IntelliBurn</v>
          </cell>
          <cell r="F2183" t="str">
            <v>New energy</v>
          </cell>
          <cell r="G2183" t="str">
            <v>Efficiency: Supply Side</v>
          </cell>
          <cell r="H2183" t="str">
            <v>Tennessee</v>
          </cell>
          <cell r="I2183" t="str">
            <v>United States</v>
          </cell>
          <cell r="J2183" t="str">
            <v>USA</v>
          </cell>
          <cell r="K2183" t="str">
            <v>North America &amp; Carribean</v>
          </cell>
          <cell r="L2183" t="str">
            <v>AMER</v>
          </cell>
          <cell r="M2183">
            <v>39065.429166666669</v>
          </cell>
          <cell r="N2183" t="str">
            <v>Completed</v>
          </cell>
          <cell r="O2183" t="str">
            <v>VC - Series A / First round</v>
          </cell>
          <cell r="P2183">
            <v>1</v>
          </cell>
        </row>
        <row r="2184">
          <cell r="A2184" t="str">
            <v>VC</v>
          </cell>
          <cell r="B2184">
            <v>1419</v>
          </cell>
          <cell r="C2184">
            <v>3</v>
          </cell>
          <cell r="D2184">
            <v>13815</v>
          </cell>
          <cell r="E2184" t="str">
            <v>Boston-Power</v>
          </cell>
          <cell r="F2184" t="str">
            <v>New energy</v>
          </cell>
          <cell r="G2184" t="str">
            <v>Power Storage</v>
          </cell>
          <cell r="H2184" t="str">
            <v>Massachusetts</v>
          </cell>
          <cell r="I2184" t="str">
            <v>United States</v>
          </cell>
          <cell r="J2184" t="str">
            <v>USA</v>
          </cell>
          <cell r="K2184" t="str">
            <v>North America &amp; Carribean</v>
          </cell>
          <cell r="L2184" t="str">
            <v>AMER</v>
          </cell>
          <cell r="M2184">
            <v>39113.730555555558</v>
          </cell>
          <cell r="N2184" t="str">
            <v>Completed</v>
          </cell>
          <cell r="O2184" t="str">
            <v>VC - Series B / Second round</v>
          </cell>
          <cell r="P2184">
            <v>15.6</v>
          </cell>
        </row>
        <row r="2185">
          <cell r="A2185" t="str">
            <v>VC</v>
          </cell>
          <cell r="B2185">
            <v>1420</v>
          </cell>
          <cell r="C2185">
            <v>10</v>
          </cell>
          <cell r="D2185">
            <v>12340</v>
          </cell>
          <cell r="E2185" t="str">
            <v>A123Systems</v>
          </cell>
          <cell r="F2185" t="str">
            <v>New energy</v>
          </cell>
          <cell r="G2185" t="str">
            <v>Power Storage</v>
          </cell>
          <cell r="H2185" t="str">
            <v>Massachusetts</v>
          </cell>
          <cell r="I2185" t="str">
            <v>United States</v>
          </cell>
          <cell r="J2185" t="str">
            <v>USA</v>
          </cell>
          <cell r="K2185" t="str">
            <v>North America &amp; Carribean</v>
          </cell>
          <cell r="L2185" t="str">
            <v>AMER</v>
          </cell>
          <cell r="M2185">
            <v>39107.746527777781</v>
          </cell>
          <cell r="N2185" t="str">
            <v>Completed</v>
          </cell>
          <cell r="O2185" t="str">
            <v>VC - Series D / Fourth round</v>
          </cell>
          <cell r="P2185">
            <v>40</v>
          </cell>
        </row>
        <row r="2186">
          <cell r="A2186" t="str">
            <v>VC</v>
          </cell>
          <cell r="B2186">
            <v>1421</v>
          </cell>
          <cell r="C2186">
            <v>4</v>
          </cell>
          <cell r="D2186">
            <v>18021</v>
          </cell>
          <cell r="E2186" t="str">
            <v>Brazilian Renewable Energy Company Ltd. (Brenco)</v>
          </cell>
          <cell r="F2186" t="str">
            <v>New energy</v>
          </cell>
          <cell r="G2186" t="str">
            <v>Biofuels</v>
          </cell>
          <cell r="I2186" t="str">
            <v>Brazil</v>
          </cell>
          <cell r="J2186" t="str">
            <v>BRA</v>
          </cell>
          <cell r="K2186" t="str">
            <v>Central &amp; South America</v>
          </cell>
          <cell r="L2186" t="str">
            <v>AMER</v>
          </cell>
          <cell r="M2186">
            <v>39155.690972222219</v>
          </cell>
          <cell r="N2186" t="str">
            <v>Completed</v>
          </cell>
          <cell r="O2186" t="str">
            <v>PE - Other</v>
          </cell>
          <cell r="P2186">
            <v>200</v>
          </cell>
          <cell r="Q2186">
            <v>0</v>
          </cell>
        </row>
        <row r="2187">
          <cell r="A2187" t="str">
            <v>VC</v>
          </cell>
          <cell r="B2187">
            <v>1422</v>
          </cell>
          <cell r="C2187">
            <v>2</v>
          </cell>
          <cell r="D2187">
            <v>16705</v>
          </cell>
          <cell r="E2187" t="str">
            <v>Ensus</v>
          </cell>
          <cell r="F2187" t="str">
            <v>New energy</v>
          </cell>
          <cell r="G2187" t="str">
            <v>Biofuels</v>
          </cell>
          <cell r="H2187" t="str">
            <v>England</v>
          </cell>
          <cell r="I2187" t="str">
            <v>United Kingdom</v>
          </cell>
          <cell r="J2187" t="str">
            <v>GBR</v>
          </cell>
          <cell r="K2187" t="str">
            <v>EU Europe</v>
          </cell>
          <cell r="L2187" t="str">
            <v>EMEA</v>
          </cell>
          <cell r="M2187">
            <v>39157.666666666664</v>
          </cell>
          <cell r="N2187" t="str">
            <v>Completed</v>
          </cell>
          <cell r="O2187" t="str">
            <v>PE - Buy-out / corp spinoff</v>
          </cell>
          <cell r="P2187">
            <v>0</v>
          </cell>
          <cell r="Q2187">
            <v>150</v>
          </cell>
        </row>
        <row r="2188">
          <cell r="A2188" t="str">
            <v>VC</v>
          </cell>
          <cell r="B2188">
            <v>1423</v>
          </cell>
          <cell r="C2188">
            <v>1</v>
          </cell>
          <cell r="D2188">
            <v>17057</v>
          </cell>
          <cell r="E2188" t="str">
            <v>Solar Sentry Corporation</v>
          </cell>
          <cell r="F2188" t="str">
            <v>New energy</v>
          </cell>
          <cell r="G2188" t="str">
            <v>Solar</v>
          </cell>
          <cell r="H2188" t="str">
            <v>New York</v>
          </cell>
          <cell r="I2188" t="str">
            <v>United States</v>
          </cell>
          <cell r="J2188" t="str">
            <v>USA</v>
          </cell>
          <cell r="K2188" t="str">
            <v>North America &amp; Carribean</v>
          </cell>
          <cell r="L2188" t="str">
            <v>AMER</v>
          </cell>
          <cell r="M2188">
            <v>39160.710416666669</v>
          </cell>
          <cell r="N2188" t="str">
            <v>Completed</v>
          </cell>
          <cell r="O2188" t="str">
            <v>VC - Series A / First round</v>
          </cell>
          <cell r="P2188">
            <v>0.7</v>
          </cell>
        </row>
        <row r="2189">
          <cell r="A2189" t="str">
            <v>VC</v>
          </cell>
          <cell r="B2189">
            <v>1424</v>
          </cell>
          <cell r="C2189">
            <v>1</v>
          </cell>
          <cell r="D2189">
            <v>18076</v>
          </cell>
          <cell r="E2189" t="str">
            <v>Eco-solids International Ltd</v>
          </cell>
          <cell r="F2189" t="str">
            <v>New energy</v>
          </cell>
          <cell r="G2189" t="str">
            <v>Biomass &amp; Waste</v>
          </cell>
          <cell r="H2189" t="str">
            <v>England</v>
          </cell>
          <cell r="I2189" t="str">
            <v>United Kingdom</v>
          </cell>
          <cell r="J2189" t="str">
            <v>GBR</v>
          </cell>
          <cell r="K2189" t="str">
            <v>EU Europe</v>
          </cell>
          <cell r="L2189" t="str">
            <v>EMEA</v>
          </cell>
          <cell r="M2189">
            <v>38883.65625</v>
          </cell>
          <cell r="N2189" t="str">
            <v>Completed</v>
          </cell>
          <cell r="O2189" t="str">
            <v>VC - Seed / angel</v>
          </cell>
          <cell r="P2189">
            <v>1.38</v>
          </cell>
        </row>
        <row r="2190">
          <cell r="A2190" t="str">
            <v>VC</v>
          </cell>
          <cell r="B2190">
            <v>1425</v>
          </cell>
          <cell r="C2190">
            <v>3</v>
          </cell>
          <cell r="D2190">
            <v>18093</v>
          </cell>
          <cell r="E2190" t="str">
            <v>StarSolar Corporation</v>
          </cell>
          <cell r="F2190" t="str">
            <v>New energy</v>
          </cell>
          <cell r="G2190" t="str">
            <v>Solar</v>
          </cell>
          <cell r="H2190" t="str">
            <v>Massachusetts</v>
          </cell>
          <cell r="I2190" t="str">
            <v>United States</v>
          </cell>
          <cell r="J2190" t="str">
            <v>USA</v>
          </cell>
          <cell r="K2190" t="str">
            <v>North America &amp; Carribean</v>
          </cell>
          <cell r="L2190" t="str">
            <v>AMER</v>
          </cell>
          <cell r="M2190">
            <v>39153.450694444444</v>
          </cell>
          <cell r="N2190" t="str">
            <v>Completed</v>
          </cell>
          <cell r="O2190" t="str">
            <v>VC - Seed / angel</v>
          </cell>
          <cell r="P2190">
            <v>0.1</v>
          </cell>
        </row>
        <row r="2191">
          <cell r="A2191" t="str">
            <v>VC</v>
          </cell>
          <cell r="B2191">
            <v>1426</v>
          </cell>
          <cell r="C2191">
            <v>1</v>
          </cell>
          <cell r="D2191">
            <v>2722</v>
          </cell>
          <cell r="E2191" t="str">
            <v>Aufwind Schmack Neue Energien GmbH</v>
          </cell>
          <cell r="F2191" t="str">
            <v>New energy</v>
          </cell>
          <cell r="G2191" t="str">
            <v>Biomass &amp; Waste</v>
          </cell>
          <cell r="I2191" t="str">
            <v>Germany</v>
          </cell>
          <cell r="J2191" t="str">
            <v>DEU</v>
          </cell>
          <cell r="K2191" t="str">
            <v>EU Europe</v>
          </cell>
          <cell r="L2191" t="str">
            <v>EMEA</v>
          </cell>
          <cell r="M2191">
            <v>39162.628472222219</v>
          </cell>
          <cell r="N2191" t="str">
            <v>Completed</v>
          </cell>
          <cell r="O2191" t="str">
            <v>PE - Buy-out / corp spinoff</v>
          </cell>
          <cell r="P2191">
            <v>66</v>
          </cell>
        </row>
        <row r="2192">
          <cell r="A2192" t="str">
            <v>VC</v>
          </cell>
          <cell r="B2192">
            <v>1427</v>
          </cell>
          <cell r="C2192">
            <v>0</v>
          </cell>
          <cell r="D2192">
            <v>16269</v>
          </cell>
          <cell r="E2192" t="str">
            <v>General Compression</v>
          </cell>
          <cell r="F2192" t="str">
            <v>New energy</v>
          </cell>
          <cell r="G2192" t="str">
            <v>Wind</v>
          </cell>
          <cell r="H2192" t="str">
            <v>Massachusetts</v>
          </cell>
          <cell r="I2192" t="str">
            <v>United States</v>
          </cell>
          <cell r="J2192" t="str">
            <v>USA</v>
          </cell>
          <cell r="K2192" t="str">
            <v>North America &amp; Carribean</v>
          </cell>
          <cell r="L2192" t="str">
            <v>AMER</v>
          </cell>
          <cell r="M2192">
            <v>39160.675000000003</v>
          </cell>
          <cell r="N2192" t="str">
            <v>Completed</v>
          </cell>
          <cell r="O2192" t="str">
            <v>VC - Convertible</v>
          </cell>
          <cell r="P2192">
            <v>5</v>
          </cell>
        </row>
        <row r="2193">
          <cell r="A2193" t="str">
            <v>VC</v>
          </cell>
          <cell r="B2193">
            <v>1428</v>
          </cell>
          <cell r="C2193">
            <v>1</v>
          </cell>
          <cell r="D2193">
            <v>17170</v>
          </cell>
          <cell r="E2193" t="str">
            <v>Group IV Semiconductor Inc.</v>
          </cell>
          <cell r="F2193" t="str">
            <v>New energy</v>
          </cell>
          <cell r="G2193" t="str">
            <v>Efficiency: Demand Side</v>
          </cell>
          <cell r="H2193" t="str">
            <v>Ontario</v>
          </cell>
          <cell r="I2193" t="str">
            <v>Canada</v>
          </cell>
          <cell r="J2193" t="str">
            <v>CAN</v>
          </cell>
          <cell r="K2193" t="str">
            <v>North America &amp; Carribean</v>
          </cell>
          <cell r="L2193" t="str">
            <v>AMER</v>
          </cell>
          <cell r="M2193">
            <v>38554.716666666667</v>
          </cell>
          <cell r="N2193" t="str">
            <v>Completed</v>
          </cell>
          <cell r="O2193" t="str">
            <v>VC - Series A / First round</v>
          </cell>
          <cell r="P2193">
            <v>0</v>
          </cell>
          <cell r="Q2193">
            <v>0</v>
          </cell>
        </row>
        <row r="2194">
          <cell r="A2194" t="str">
            <v>VC</v>
          </cell>
          <cell r="B2194">
            <v>1430</v>
          </cell>
          <cell r="C2194">
            <v>2</v>
          </cell>
          <cell r="D2194">
            <v>18121</v>
          </cell>
          <cell r="E2194" t="str">
            <v>Jiangsu Shunda Group Corporation</v>
          </cell>
          <cell r="F2194" t="str">
            <v>New energy</v>
          </cell>
          <cell r="G2194" t="str">
            <v>Solar</v>
          </cell>
          <cell r="H2194" t="str">
            <v>Jiangsu Prefecture</v>
          </cell>
          <cell r="I2194" t="str">
            <v>China</v>
          </cell>
          <cell r="J2194" t="str">
            <v>CHN</v>
          </cell>
          <cell r="K2194" t="str">
            <v>Asia</v>
          </cell>
          <cell r="L2194" t="str">
            <v>ASOC</v>
          </cell>
          <cell r="M2194">
            <v>39168.501388888886</v>
          </cell>
          <cell r="N2194" t="str">
            <v>Completed</v>
          </cell>
          <cell r="O2194" t="str">
            <v>PE - Asset/capacity investment</v>
          </cell>
          <cell r="P2194">
            <v>100</v>
          </cell>
        </row>
        <row r="2195">
          <cell r="A2195" t="str">
            <v>VC</v>
          </cell>
          <cell r="B2195">
            <v>1431</v>
          </cell>
          <cell r="C2195">
            <v>3</v>
          </cell>
          <cell r="D2195">
            <v>540</v>
          </cell>
          <cell r="E2195" t="str">
            <v>P21 GmbH</v>
          </cell>
          <cell r="F2195" t="str">
            <v>New energy</v>
          </cell>
          <cell r="G2195" t="str">
            <v>Fuel Cells</v>
          </cell>
          <cell r="H2195" t="str">
            <v>Bavaria</v>
          </cell>
          <cell r="I2195" t="str">
            <v>Germany</v>
          </cell>
          <cell r="J2195" t="str">
            <v>DEU</v>
          </cell>
          <cell r="K2195" t="str">
            <v>EU Europe</v>
          </cell>
          <cell r="L2195" t="str">
            <v>EMEA</v>
          </cell>
          <cell r="M2195">
            <v>39113.62777777778</v>
          </cell>
          <cell r="N2195" t="str">
            <v>Completed</v>
          </cell>
          <cell r="O2195" t="str">
            <v>VC - Series C / Third round</v>
          </cell>
          <cell r="P2195">
            <v>7.5</v>
          </cell>
          <cell r="Q2195">
            <v>0</v>
          </cell>
        </row>
        <row r="2196">
          <cell r="A2196" t="str">
            <v>VC</v>
          </cell>
          <cell r="B2196">
            <v>1433</v>
          </cell>
          <cell r="C2196">
            <v>6</v>
          </cell>
          <cell r="D2196">
            <v>3205</v>
          </cell>
          <cell r="E2196" t="str">
            <v>Serveron Corp</v>
          </cell>
          <cell r="F2196" t="str">
            <v>New energy</v>
          </cell>
          <cell r="G2196" t="str">
            <v>Smart Distribution</v>
          </cell>
          <cell r="H2196" t="str">
            <v>Oregon</v>
          </cell>
          <cell r="I2196" t="str">
            <v>United States</v>
          </cell>
          <cell r="J2196" t="str">
            <v>USA</v>
          </cell>
          <cell r="K2196" t="str">
            <v>North America &amp; Carribean</v>
          </cell>
          <cell r="L2196" t="str">
            <v>AMER</v>
          </cell>
          <cell r="M2196">
            <v>39163.593055555553</v>
          </cell>
          <cell r="N2196" t="str">
            <v>Completed</v>
          </cell>
          <cell r="O2196" t="str">
            <v>VC - Series D / Fourth round</v>
          </cell>
          <cell r="P2196">
            <v>5</v>
          </cell>
          <cell r="Q2196">
            <v>0</v>
          </cell>
        </row>
        <row r="2197">
          <cell r="A2197" t="str">
            <v>VC</v>
          </cell>
          <cell r="B2197">
            <v>1434</v>
          </cell>
          <cell r="C2197">
            <v>3</v>
          </cell>
          <cell r="D2197">
            <v>18155</v>
          </cell>
          <cell r="E2197" t="str">
            <v>Advanced Electron Beams</v>
          </cell>
          <cell r="F2197" t="str">
            <v>New energy</v>
          </cell>
          <cell r="G2197" t="str">
            <v>Efficiency: Supply Side</v>
          </cell>
          <cell r="H2197" t="str">
            <v>Massachusetts</v>
          </cell>
          <cell r="I2197" t="str">
            <v>United States</v>
          </cell>
          <cell r="J2197" t="str">
            <v>USA</v>
          </cell>
          <cell r="K2197" t="str">
            <v>North America &amp; Carribean</v>
          </cell>
          <cell r="L2197" t="str">
            <v>AMER</v>
          </cell>
          <cell r="M2197">
            <v>39168.637499999997</v>
          </cell>
          <cell r="N2197" t="str">
            <v>Completed</v>
          </cell>
          <cell r="O2197" t="str">
            <v>VC - Series B / Second round</v>
          </cell>
          <cell r="P2197">
            <v>17.5</v>
          </cell>
        </row>
        <row r="2198">
          <cell r="A2198" t="str">
            <v>VC</v>
          </cell>
          <cell r="B2198">
            <v>1435</v>
          </cell>
          <cell r="C2198">
            <v>2</v>
          </cell>
          <cell r="D2198">
            <v>18155</v>
          </cell>
          <cell r="E2198" t="str">
            <v>Advanced Electron Beams</v>
          </cell>
          <cell r="F2198" t="str">
            <v>New energy</v>
          </cell>
          <cell r="G2198" t="str">
            <v>Efficiency: Supply Side</v>
          </cell>
          <cell r="H2198" t="str">
            <v>Massachusetts</v>
          </cell>
          <cell r="I2198" t="str">
            <v>United States</v>
          </cell>
          <cell r="J2198" t="str">
            <v>USA</v>
          </cell>
          <cell r="K2198" t="str">
            <v>North America &amp; Carribean</v>
          </cell>
          <cell r="L2198" t="str">
            <v>AMER</v>
          </cell>
          <cell r="M2198">
            <v>38666.658333333333</v>
          </cell>
          <cell r="N2198" t="str">
            <v>Completed</v>
          </cell>
          <cell r="O2198" t="str">
            <v>VC - Series A / First round</v>
          </cell>
          <cell r="P2198">
            <v>10</v>
          </cell>
        </row>
        <row r="2199">
          <cell r="A2199" t="str">
            <v>VC</v>
          </cell>
          <cell r="B2199">
            <v>1436</v>
          </cell>
          <cell r="C2199">
            <v>1</v>
          </cell>
          <cell r="D2199">
            <v>18153</v>
          </cell>
          <cell r="E2199" t="str">
            <v>Usaciga</v>
          </cell>
          <cell r="F2199" t="str">
            <v>New energy</v>
          </cell>
          <cell r="G2199" t="str">
            <v>Biofuels</v>
          </cell>
          <cell r="I2199" t="str">
            <v>Brazil</v>
          </cell>
          <cell r="J2199" t="str">
            <v>BRA</v>
          </cell>
          <cell r="K2199" t="str">
            <v>Central &amp; South America</v>
          </cell>
          <cell r="L2199" t="str">
            <v>AMER</v>
          </cell>
          <cell r="M2199">
            <v>39168.730555555558</v>
          </cell>
          <cell r="N2199" t="str">
            <v>Completed</v>
          </cell>
          <cell r="O2199" t="str">
            <v>PE - Asset/capacity investment</v>
          </cell>
          <cell r="P2199">
            <v>130</v>
          </cell>
        </row>
        <row r="2200">
          <cell r="A2200" t="str">
            <v>VC</v>
          </cell>
          <cell r="B2200">
            <v>1437</v>
          </cell>
          <cell r="C2200">
            <v>4</v>
          </cell>
          <cell r="D2200">
            <v>2290</v>
          </cell>
          <cell r="E2200" t="str">
            <v>TXU Corporation</v>
          </cell>
          <cell r="F2200" t="str">
            <v>Non-core</v>
          </cell>
          <cell r="G2200" t="str">
            <v>Wind</v>
          </cell>
          <cell r="H2200" t="str">
            <v>Texas</v>
          </cell>
          <cell r="I2200" t="str">
            <v>United States</v>
          </cell>
          <cell r="J2200" t="str">
            <v>USA</v>
          </cell>
          <cell r="K2200" t="str">
            <v>North America &amp; Carribean</v>
          </cell>
          <cell r="L2200" t="str">
            <v>AMER</v>
          </cell>
          <cell r="M2200">
            <v>39139.717361111114</v>
          </cell>
          <cell r="N2200" t="str">
            <v>Completed</v>
          </cell>
          <cell r="O2200" t="str">
            <v>PE - Buy-out / corp spinoff</v>
          </cell>
          <cell r="P2200">
            <v>45000</v>
          </cell>
          <cell r="Q2200">
            <v>0</v>
          </cell>
        </row>
        <row r="2201">
          <cell r="A2201" t="str">
            <v>VC</v>
          </cell>
          <cell r="B2201">
            <v>1438</v>
          </cell>
          <cell r="C2201">
            <v>7</v>
          </cell>
          <cell r="D2201">
            <v>9110</v>
          </cell>
          <cell r="E2201" t="str">
            <v>Altra Inc (formerly Malibu Capital Partners LLC)</v>
          </cell>
          <cell r="F2201" t="str">
            <v>New energy</v>
          </cell>
          <cell r="G2201" t="str">
            <v>Biofuels</v>
          </cell>
          <cell r="H2201" t="str">
            <v>California</v>
          </cell>
          <cell r="I2201" t="str">
            <v>United States</v>
          </cell>
          <cell r="J2201" t="str">
            <v>USA</v>
          </cell>
          <cell r="K2201" t="str">
            <v>North America &amp; Carribean</v>
          </cell>
          <cell r="L2201" t="str">
            <v>AMER</v>
          </cell>
          <cell r="M2201">
            <v>39126.503472222219</v>
          </cell>
          <cell r="N2201" t="str">
            <v>Completed</v>
          </cell>
          <cell r="O2201" t="str">
            <v>PE - Asset/capacity investment</v>
          </cell>
          <cell r="P2201">
            <v>40</v>
          </cell>
        </row>
        <row r="2202">
          <cell r="A2202" t="str">
            <v>VC</v>
          </cell>
          <cell r="B2202">
            <v>1439</v>
          </cell>
          <cell r="C2202">
            <v>1</v>
          </cell>
          <cell r="D2202">
            <v>8965</v>
          </cell>
          <cell r="E2202" t="str">
            <v>GreenShift Corp</v>
          </cell>
          <cell r="F2202" t="str">
            <v>New energy</v>
          </cell>
          <cell r="G2202" t="str">
            <v>General Financial &amp; Legal Services</v>
          </cell>
          <cell r="H2202" t="str">
            <v>New Jersey</v>
          </cell>
          <cell r="I2202" t="str">
            <v>United States</v>
          </cell>
          <cell r="J2202" t="str">
            <v>USA</v>
          </cell>
          <cell r="K2202" t="str">
            <v>North America &amp; Carribean</v>
          </cell>
          <cell r="L2202" t="str">
            <v>AMER</v>
          </cell>
          <cell r="M2202">
            <v>38877.695138888892</v>
          </cell>
          <cell r="N2202" t="str">
            <v>Completed</v>
          </cell>
          <cell r="O2202" t="str">
            <v>PE - Asset/capacity investment</v>
          </cell>
          <cell r="P2202">
            <v>22</v>
          </cell>
          <cell r="Q2202">
            <v>0</v>
          </cell>
        </row>
        <row r="2203">
          <cell r="A2203" t="str">
            <v>VC</v>
          </cell>
          <cell r="B2203">
            <v>1440</v>
          </cell>
          <cell r="C2203">
            <v>1</v>
          </cell>
          <cell r="D2203">
            <v>12325</v>
          </cell>
          <cell r="E2203" t="str">
            <v>The Beam</v>
          </cell>
          <cell r="F2203" t="str">
            <v>New energy</v>
          </cell>
          <cell r="G2203" t="str">
            <v>Services &amp; Support (Clean Energy)</v>
          </cell>
          <cell r="H2203" t="str">
            <v>Massachusetts</v>
          </cell>
          <cell r="I2203" t="str">
            <v>United States</v>
          </cell>
          <cell r="J2203" t="str">
            <v>USA</v>
          </cell>
          <cell r="K2203" t="str">
            <v>North America &amp; Carribean</v>
          </cell>
          <cell r="L2203" t="str">
            <v>AMER</v>
          </cell>
          <cell r="M2203">
            <v>39022</v>
          </cell>
          <cell r="N2203" t="str">
            <v>Completed</v>
          </cell>
          <cell r="O2203" t="str">
            <v>VC - Series A / First round</v>
          </cell>
          <cell r="P2203">
            <v>5.0999999999999996</v>
          </cell>
        </row>
        <row r="2204">
          <cell r="A2204" t="str">
            <v>VC</v>
          </cell>
          <cell r="B2204">
            <v>1441</v>
          </cell>
          <cell r="C2204">
            <v>1</v>
          </cell>
          <cell r="D2204">
            <v>18240</v>
          </cell>
          <cell r="E2204" t="str">
            <v>Triacta Power Technologies</v>
          </cell>
          <cell r="F2204" t="str">
            <v>New energy</v>
          </cell>
          <cell r="G2204" t="str">
            <v>Smart Distribution</v>
          </cell>
          <cell r="H2204" t="str">
            <v>Ontario</v>
          </cell>
          <cell r="I2204" t="str">
            <v>Canada</v>
          </cell>
          <cell r="J2204" t="str">
            <v>CAN</v>
          </cell>
          <cell r="K2204" t="str">
            <v>North America &amp; Carribean</v>
          </cell>
          <cell r="L2204" t="str">
            <v>AMER</v>
          </cell>
          <cell r="M2204">
            <v>39007.736111111109</v>
          </cell>
          <cell r="N2204" t="str">
            <v>Completed</v>
          </cell>
          <cell r="O2204" t="str">
            <v>VC - Seed / angel</v>
          </cell>
          <cell r="P2204">
            <v>0.86</v>
          </cell>
        </row>
        <row r="2205">
          <cell r="A2205" t="str">
            <v>VC</v>
          </cell>
          <cell r="B2205">
            <v>1442</v>
          </cell>
          <cell r="C2205">
            <v>1</v>
          </cell>
          <cell r="D2205">
            <v>9291</v>
          </cell>
          <cell r="E2205" t="str">
            <v>Advanced BioRefinery (ABI)</v>
          </cell>
          <cell r="F2205" t="str">
            <v>New energy</v>
          </cell>
          <cell r="G2205" t="str">
            <v>Biofuels</v>
          </cell>
          <cell r="H2205" t="str">
            <v>Ontario</v>
          </cell>
          <cell r="I2205" t="str">
            <v>Canada</v>
          </cell>
          <cell r="J2205" t="str">
            <v>CAN</v>
          </cell>
          <cell r="K2205" t="str">
            <v>North America &amp; Carribean</v>
          </cell>
          <cell r="L2205" t="str">
            <v>AMER</v>
          </cell>
          <cell r="M2205">
            <v>38905.755555555559</v>
          </cell>
          <cell r="N2205" t="str">
            <v>Completed</v>
          </cell>
          <cell r="O2205" t="str">
            <v>VC - Seed / angel</v>
          </cell>
          <cell r="P2205">
            <v>1.2</v>
          </cell>
        </row>
        <row r="2206">
          <cell r="A2206" t="str">
            <v>VC</v>
          </cell>
          <cell r="B2206">
            <v>1443</v>
          </cell>
          <cell r="C2206">
            <v>0</v>
          </cell>
          <cell r="D2206">
            <v>3042</v>
          </cell>
          <cell r="E2206" t="str">
            <v>Atlantic Hydrogen Inc</v>
          </cell>
          <cell r="F2206" t="str">
            <v>New energy</v>
          </cell>
          <cell r="G2206" t="str">
            <v>Hydrogen</v>
          </cell>
          <cell r="H2206" t="str">
            <v>New Brunswick</v>
          </cell>
          <cell r="I2206" t="str">
            <v>Canada</v>
          </cell>
          <cell r="J2206" t="str">
            <v>CAN</v>
          </cell>
          <cell r="K2206" t="str">
            <v>North America &amp; Carribean</v>
          </cell>
          <cell r="L2206" t="str">
            <v>AMER</v>
          </cell>
          <cell r="M2206">
            <v>38993.759722222225</v>
          </cell>
          <cell r="N2206" t="str">
            <v>Completed</v>
          </cell>
          <cell r="O2206" t="str">
            <v>VC - Seed / angel</v>
          </cell>
          <cell r="P2206">
            <v>0.75</v>
          </cell>
        </row>
        <row r="2207">
          <cell r="A2207" t="str">
            <v>VC</v>
          </cell>
          <cell r="B2207">
            <v>1444</v>
          </cell>
          <cell r="C2207">
            <v>1</v>
          </cell>
          <cell r="D2207">
            <v>15252</v>
          </cell>
          <cell r="E2207" t="str">
            <v>ZeroPoint Clean Technology Inc</v>
          </cell>
          <cell r="F2207" t="str">
            <v>New energy</v>
          </cell>
          <cell r="G2207" t="str">
            <v>Biomass &amp; Waste</v>
          </cell>
          <cell r="H2207" t="str">
            <v>New York</v>
          </cell>
          <cell r="I2207" t="str">
            <v>United States</v>
          </cell>
          <cell r="J2207" t="str">
            <v>USA</v>
          </cell>
          <cell r="K2207" t="str">
            <v>North America &amp; Carribean</v>
          </cell>
          <cell r="L2207" t="str">
            <v>AMER</v>
          </cell>
          <cell r="M2207">
            <v>38548.910416666666</v>
          </cell>
          <cell r="N2207" t="str">
            <v>Completed</v>
          </cell>
          <cell r="O2207" t="str">
            <v>VC - Seed / angel</v>
          </cell>
        </row>
        <row r="2208">
          <cell r="A2208" t="str">
            <v>VC</v>
          </cell>
          <cell r="B2208">
            <v>1445</v>
          </cell>
          <cell r="C2208">
            <v>0</v>
          </cell>
          <cell r="D2208">
            <v>15252</v>
          </cell>
          <cell r="E2208" t="str">
            <v>ZeroPoint Clean Technology Inc</v>
          </cell>
          <cell r="F2208" t="str">
            <v>New energy</v>
          </cell>
          <cell r="G2208" t="str">
            <v>Biomass &amp; Waste</v>
          </cell>
          <cell r="H2208" t="str">
            <v>New York</v>
          </cell>
          <cell r="I2208" t="str">
            <v>United States</v>
          </cell>
          <cell r="J2208" t="str">
            <v>USA</v>
          </cell>
          <cell r="K2208" t="str">
            <v>North America &amp; Carribean</v>
          </cell>
          <cell r="L2208" t="str">
            <v>AMER</v>
          </cell>
          <cell r="M2208">
            <v>38963.913888888892</v>
          </cell>
          <cell r="N2208" t="str">
            <v>Completed</v>
          </cell>
          <cell r="O2208" t="str">
            <v>VC - Series A / First round</v>
          </cell>
        </row>
        <row r="2209">
          <cell r="A2209" t="str">
            <v>VC</v>
          </cell>
          <cell r="B2209">
            <v>1446</v>
          </cell>
          <cell r="C2209">
            <v>1</v>
          </cell>
          <cell r="D2209">
            <v>18244</v>
          </cell>
          <cell r="E2209" t="str">
            <v>Gevo</v>
          </cell>
          <cell r="F2209" t="str">
            <v>New energy</v>
          </cell>
          <cell r="G2209" t="str">
            <v>Biofuels</v>
          </cell>
          <cell r="H2209" t="str">
            <v>Colorado</v>
          </cell>
          <cell r="I2209" t="str">
            <v>United States</v>
          </cell>
          <cell r="J2209" t="str">
            <v>USA</v>
          </cell>
          <cell r="K2209" t="str">
            <v>North America &amp; Carribean</v>
          </cell>
          <cell r="L2209" t="str">
            <v>AMER</v>
          </cell>
          <cell r="M2209">
            <v>39150.943055555559</v>
          </cell>
          <cell r="N2209" t="str">
            <v>Completed</v>
          </cell>
          <cell r="O2209" t="str">
            <v>VC - Seed / angel</v>
          </cell>
          <cell r="P2209">
            <v>2.5</v>
          </cell>
        </row>
        <row r="2210">
          <cell r="A2210" t="str">
            <v>VC</v>
          </cell>
          <cell r="B2210">
            <v>1447</v>
          </cell>
          <cell r="C2210">
            <v>4</v>
          </cell>
          <cell r="D2210">
            <v>18196</v>
          </cell>
          <cell r="E2210" t="str">
            <v>Thin Battery Technologies Inc. (TBT)</v>
          </cell>
          <cell r="F2210" t="str">
            <v>Partially new energy</v>
          </cell>
          <cell r="G2210" t="str">
            <v>Power Storage</v>
          </cell>
          <cell r="H2210" t="str">
            <v>Ohio</v>
          </cell>
          <cell r="I2210" t="str">
            <v>United States</v>
          </cell>
          <cell r="J2210" t="str">
            <v>USA</v>
          </cell>
          <cell r="K2210" t="str">
            <v>North America &amp; Carribean</v>
          </cell>
          <cell r="L2210" t="str">
            <v>AMER</v>
          </cell>
          <cell r="M2210">
            <v>39167.691666666666</v>
          </cell>
          <cell r="N2210" t="str">
            <v>Completed</v>
          </cell>
          <cell r="O2210" t="str">
            <v>VC - Series A / First round</v>
          </cell>
          <cell r="P2210">
            <v>6.2</v>
          </cell>
        </row>
        <row r="2211">
          <cell r="A2211" t="str">
            <v>VC</v>
          </cell>
          <cell r="B2211">
            <v>1448</v>
          </cell>
          <cell r="C2211">
            <v>4</v>
          </cell>
          <cell r="D2211">
            <v>13786</v>
          </cell>
          <cell r="E2211" t="str">
            <v>Akermin Inc</v>
          </cell>
          <cell r="F2211" t="str">
            <v>New energy</v>
          </cell>
          <cell r="G2211" t="str">
            <v>Fuel Cells</v>
          </cell>
          <cell r="H2211" t="str">
            <v>Missouri</v>
          </cell>
          <cell r="I2211" t="str">
            <v>United States</v>
          </cell>
          <cell r="J2211" t="str">
            <v>USA</v>
          </cell>
          <cell r="K2211" t="str">
            <v>North America &amp; Carribean</v>
          </cell>
          <cell r="L2211" t="str">
            <v>AMER</v>
          </cell>
          <cell r="M2211">
            <v>39169.513888888891</v>
          </cell>
          <cell r="N2211" t="str">
            <v>Completed</v>
          </cell>
          <cell r="O2211" t="str">
            <v>VC - Series A / First round</v>
          </cell>
          <cell r="P2211">
            <v>3.5249999999999999</v>
          </cell>
          <cell r="Q2211">
            <v>0</v>
          </cell>
        </row>
        <row r="2212">
          <cell r="A2212" t="str">
            <v>VC</v>
          </cell>
          <cell r="B2212">
            <v>1450</v>
          </cell>
          <cell r="C2212">
            <v>2</v>
          </cell>
          <cell r="D2212">
            <v>13884</v>
          </cell>
          <cell r="E2212" t="str">
            <v>Aurora BioFuels</v>
          </cell>
          <cell r="F2212" t="str">
            <v>New energy</v>
          </cell>
          <cell r="G2212" t="str">
            <v>Biofuels</v>
          </cell>
          <cell r="H2212" t="str">
            <v>California</v>
          </cell>
          <cell r="I2212" t="str">
            <v>United States</v>
          </cell>
          <cell r="J2212" t="str">
            <v>USA</v>
          </cell>
          <cell r="K2212" t="str">
            <v>North America &amp; Carribean</v>
          </cell>
          <cell r="L2212" t="str">
            <v>AMER</v>
          </cell>
          <cell r="M2212">
            <v>39119.768750000003</v>
          </cell>
          <cell r="N2212" t="str">
            <v>Completed</v>
          </cell>
          <cell r="O2212" t="str">
            <v>VC - Series A / First round</v>
          </cell>
        </row>
        <row r="2213">
          <cell r="A2213" t="str">
            <v>VC</v>
          </cell>
          <cell r="B2213">
            <v>1451</v>
          </cell>
          <cell r="C2213">
            <v>0</v>
          </cell>
          <cell r="D2213">
            <v>15157</v>
          </cell>
          <cell r="E2213" t="str">
            <v>Green Energy Technology Inc Ltd</v>
          </cell>
          <cell r="F2213" t="str">
            <v>New energy</v>
          </cell>
          <cell r="G2213" t="str">
            <v>Solar</v>
          </cell>
          <cell r="I2213" t="str">
            <v>Taiwan</v>
          </cell>
          <cell r="J2213" t="str">
            <v>TWN</v>
          </cell>
          <cell r="K2213" t="str">
            <v>Asia</v>
          </cell>
          <cell r="L2213" t="str">
            <v>ASOC</v>
          </cell>
          <cell r="M2213">
            <v>39189.455555555556</v>
          </cell>
          <cell r="N2213" t="str">
            <v>Announced/filed</v>
          </cell>
          <cell r="O2213" t="str">
            <v>PE - Asset/capacity investment</v>
          </cell>
          <cell r="P2213">
            <v>34.700000000000003</v>
          </cell>
        </row>
        <row r="2214">
          <cell r="A2214" t="str">
            <v>VC</v>
          </cell>
          <cell r="B2214">
            <v>1452</v>
          </cell>
          <cell r="C2214">
            <v>1</v>
          </cell>
          <cell r="D2214">
            <v>890</v>
          </cell>
          <cell r="E2214" t="str">
            <v>Electro Energy Inc</v>
          </cell>
          <cell r="F2214" t="str">
            <v>New energy</v>
          </cell>
          <cell r="G2214" t="str">
            <v>Power Storage</v>
          </cell>
          <cell r="H2214" t="str">
            <v>Connecticut</v>
          </cell>
          <cell r="I2214" t="str">
            <v>United States</v>
          </cell>
          <cell r="J2214" t="str">
            <v>USA</v>
          </cell>
          <cell r="K2214" t="str">
            <v>North America &amp; Carribean</v>
          </cell>
          <cell r="L2214" t="str">
            <v>AMER</v>
          </cell>
          <cell r="M2214">
            <v>39080.527777777781</v>
          </cell>
          <cell r="N2214" t="str">
            <v>Completed</v>
          </cell>
          <cell r="O2214" t="str">
            <v>VC - Series A / First round</v>
          </cell>
          <cell r="P2214">
            <v>0.8</v>
          </cell>
        </row>
        <row r="2215">
          <cell r="A2215" t="str">
            <v>VC</v>
          </cell>
          <cell r="B2215">
            <v>1453</v>
          </cell>
          <cell r="C2215">
            <v>6</v>
          </cell>
          <cell r="D2215">
            <v>9825</v>
          </cell>
          <cell r="E2215" t="str">
            <v>SuperProtonic</v>
          </cell>
          <cell r="F2215" t="str">
            <v>New energy</v>
          </cell>
          <cell r="G2215" t="str">
            <v>Fuel Cells</v>
          </cell>
          <cell r="H2215" t="str">
            <v>California</v>
          </cell>
          <cell r="I2215" t="str">
            <v>United States</v>
          </cell>
          <cell r="J2215" t="str">
            <v>USA</v>
          </cell>
          <cell r="K2215" t="str">
            <v>North America &amp; Carribean</v>
          </cell>
          <cell r="L2215" t="str">
            <v>AMER</v>
          </cell>
          <cell r="M2215">
            <v>39190.690972222219</v>
          </cell>
          <cell r="N2215" t="str">
            <v>Completed</v>
          </cell>
          <cell r="O2215" t="str">
            <v>VC - Series B / Second round</v>
          </cell>
          <cell r="P2215">
            <v>16.2</v>
          </cell>
        </row>
        <row r="2216">
          <cell r="A2216" t="str">
            <v>VC</v>
          </cell>
          <cell r="B2216">
            <v>1454</v>
          </cell>
          <cell r="C2216">
            <v>0</v>
          </cell>
          <cell r="D2216">
            <v>2479</v>
          </cell>
          <cell r="E2216" t="str">
            <v>Rentricity Inc.</v>
          </cell>
          <cell r="F2216" t="str">
            <v>New energy</v>
          </cell>
          <cell r="G2216" t="str">
            <v>Mini-Hydro</v>
          </cell>
          <cell r="H2216" t="str">
            <v>New York</v>
          </cell>
          <cell r="I2216" t="str">
            <v>United States</v>
          </cell>
          <cell r="J2216" t="str">
            <v>USA</v>
          </cell>
          <cell r="K2216" t="str">
            <v>North America &amp; Carribean</v>
          </cell>
          <cell r="L2216" t="str">
            <v>AMER</v>
          </cell>
          <cell r="M2216">
            <v>39196.631944444445</v>
          </cell>
          <cell r="N2216" t="str">
            <v>Announced/filed</v>
          </cell>
          <cell r="O2216" t="str">
            <v>VC - Series A / First round</v>
          </cell>
          <cell r="P2216">
            <v>6</v>
          </cell>
        </row>
        <row r="2217">
          <cell r="A2217" t="str">
            <v>VC</v>
          </cell>
          <cell r="B2217">
            <v>1455</v>
          </cell>
          <cell r="C2217">
            <v>1</v>
          </cell>
          <cell r="D2217">
            <v>18573</v>
          </cell>
          <cell r="E2217" t="str">
            <v>LanzaTech NZ Ltd</v>
          </cell>
          <cell r="F2217" t="str">
            <v>New energy</v>
          </cell>
          <cell r="G2217" t="str">
            <v>Biofuels</v>
          </cell>
          <cell r="I2217" t="str">
            <v>New Zealand</v>
          </cell>
          <cell r="J2217" t="str">
            <v>NZL</v>
          </cell>
          <cell r="K2217" t="str">
            <v>Oceania</v>
          </cell>
          <cell r="L2217" t="str">
            <v>ASOC</v>
          </cell>
          <cell r="M2217">
            <v>39196.586111111108</v>
          </cell>
          <cell r="N2217" t="str">
            <v>Completed</v>
          </cell>
          <cell r="O2217" t="str">
            <v>VC - Series A / First round</v>
          </cell>
          <cell r="P2217">
            <v>3.5</v>
          </cell>
        </row>
        <row r="2218">
          <cell r="A2218" t="str">
            <v>VC</v>
          </cell>
          <cell r="B2218">
            <v>1456</v>
          </cell>
          <cell r="C2218">
            <v>1</v>
          </cell>
          <cell r="D2218">
            <v>18607</v>
          </cell>
          <cell r="E2218" t="str">
            <v>SolarTec AG</v>
          </cell>
          <cell r="F2218" t="str">
            <v>New energy</v>
          </cell>
          <cell r="G2218" t="str">
            <v>Solar</v>
          </cell>
          <cell r="H2218" t="str">
            <v>Bavaria</v>
          </cell>
          <cell r="I2218" t="str">
            <v>Germany</v>
          </cell>
          <cell r="J2218" t="str">
            <v>DEU</v>
          </cell>
          <cell r="K2218" t="str">
            <v>EU Europe</v>
          </cell>
          <cell r="L2218" t="str">
            <v>EMEA</v>
          </cell>
          <cell r="M2218">
            <v>39413.464583333334</v>
          </cell>
          <cell r="N2218" t="str">
            <v>Announced/filed</v>
          </cell>
          <cell r="O2218" t="str">
            <v>VC - Further / Pre-IPO round</v>
          </cell>
          <cell r="P2218">
            <v>0</v>
          </cell>
          <cell r="Q2218">
            <v>0</v>
          </cell>
        </row>
        <row r="2219">
          <cell r="A2219" t="str">
            <v>VC</v>
          </cell>
          <cell r="B2219">
            <v>1457</v>
          </cell>
          <cell r="C2219">
            <v>2</v>
          </cell>
          <cell r="D2219">
            <v>17606</v>
          </cell>
          <cell r="E2219" t="str">
            <v>Skyfuel LLC</v>
          </cell>
          <cell r="F2219" t="str">
            <v>New energy</v>
          </cell>
          <cell r="G2219" t="str">
            <v>Solar</v>
          </cell>
          <cell r="H2219" t="str">
            <v>New York</v>
          </cell>
          <cell r="I2219" t="str">
            <v>United States</v>
          </cell>
          <cell r="J2219" t="str">
            <v>USA</v>
          </cell>
          <cell r="K2219" t="str">
            <v>North America &amp; Carribean</v>
          </cell>
          <cell r="L2219" t="str">
            <v>AMER</v>
          </cell>
          <cell r="M2219">
            <v>39202.649305555555</v>
          </cell>
          <cell r="N2219" t="str">
            <v>Completed</v>
          </cell>
          <cell r="O2219" t="str">
            <v>VC - Series A / First round</v>
          </cell>
          <cell r="P2219">
            <v>1.0569999999999999</v>
          </cell>
          <cell r="Q2219">
            <v>0</v>
          </cell>
        </row>
        <row r="2220">
          <cell r="A2220" t="str">
            <v>VC</v>
          </cell>
          <cell r="B2220">
            <v>1458</v>
          </cell>
          <cell r="C2220">
            <v>6</v>
          </cell>
          <cell r="D2220">
            <v>18631</v>
          </cell>
          <cell r="E2220" t="str">
            <v>Lamina, Inc.</v>
          </cell>
          <cell r="F2220" t="str">
            <v>New energy</v>
          </cell>
          <cell r="G2220" t="str">
            <v>Efficiency: Demand Side</v>
          </cell>
          <cell r="H2220" t="str">
            <v>New Jersey</v>
          </cell>
          <cell r="I2220" t="str">
            <v>United States</v>
          </cell>
          <cell r="J2220" t="str">
            <v>USA</v>
          </cell>
          <cell r="K2220" t="str">
            <v>North America &amp; Carribean</v>
          </cell>
          <cell r="L2220" t="str">
            <v>AMER</v>
          </cell>
          <cell r="M2220">
            <v>39196.398611111108</v>
          </cell>
          <cell r="N2220" t="str">
            <v>Completed</v>
          </cell>
          <cell r="O2220" t="str">
            <v>VC - Series D / Fourth round</v>
          </cell>
          <cell r="P2220">
            <v>7</v>
          </cell>
        </row>
        <row r="2221">
          <cell r="A2221" t="str">
            <v>VC</v>
          </cell>
          <cell r="B2221">
            <v>1459</v>
          </cell>
          <cell r="C2221">
            <v>0</v>
          </cell>
          <cell r="D2221">
            <v>18646</v>
          </cell>
          <cell r="E2221" t="str">
            <v>SunEthanol</v>
          </cell>
          <cell r="F2221" t="str">
            <v>New energy</v>
          </cell>
          <cell r="G2221" t="str">
            <v>Biofuels</v>
          </cell>
          <cell r="H2221" t="str">
            <v>Massachusetts</v>
          </cell>
          <cell r="I2221" t="str">
            <v>United States</v>
          </cell>
          <cell r="J2221" t="str">
            <v>USA</v>
          </cell>
          <cell r="K2221" t="str">
            <v>North America &amp; Carribean</v>
          </cell>
          <cell r="L2221" t="str">
            <v>AMER</v>
          </cell>
          <cell r="M2221">
            <v>39140.85</v>
          </cell>
          <cell r="N2221" t="str">
            <v>Completed</v>
          </cell>
          <cell r="O2221" t="str">
            <v>VC - Series A / First round</v>
          </cell>
          <cell r="P2221">
            <v>2.7</v>
          </cell>
        </row>
        <row r="2222">
          <cell r="A2222" t="str">
            <v>VC</v>
          </cell>
          <cell r="B2222">
            <v>1460</v>
          </cell>
          <cell r="C2222">
            <v>6</v>
          </cell>
          <cell r="D2222">
            <v>73</v>
          </cell>
          <cell r="E2222" t="str">
            <v>Oceanlinx (formerly Energetech Australia Pty Ltd)</v>
          </cell>
          <cell r="F2222" t="str">
            <v>New energy</v>
          </cell>
          <cell r="G2222" t="str">
            <v>Marine</v>
          </cell>
          <cell r="H2222" t="str">
            <v>New South Wales</v>
          </cell>
          <cell r="I2222" t="str">
            <v>Australia</v>
          </cell>
          <cell r="J2222" t="str">
            <v>AUS</v>
          </cell>
          <cell r="K2222" t="str">
            <v>Oceania</v>
          </cell>
          <cell r="L2222" t="str">
            <v>ASOC</v>
          </cell>
          <cell r="M2222">
            <v>39202.477777777778</v>
          </cell>
          <cell r="N2222" t="str">
            <v>Completed</v>
          </cell>
          <cell r="O2222" t="str">
            <v>PE - Asset/capacity investment</v>
          </cell>
          <cell r="P2222">
            <v>12</v>
          </cell>
          <cell r="Q2222">
            <v>0</v>
          </cell>
        </row>
        <row r="2223">
          <cell r="A2223" t="str">
            <v>VC</v>
          </cell>
          <cell r="B2223">
            <v>1461</v>
          </cell>
          <cell r="C2223">
            <v>1</v>
          </cell>
          <cell r="D2223">
            <v>16408</v>
          </cell>
          <cell r="E2223" t="str">
            <v>Alcar Chemicals Group Inc.</v>
          </cell>
          <cell r="F2223" t="str">
            <v>New energy</v>
          </cell>
          <cell r="G2223" t="str">
            <v>Biofuels</v>
          </cell>
          <cell r="H2223" t="str">
            <v>Quebec</v>
          </cell>
          <cell r="I2223" t="str">
            <v>Canada</v>
          </cell>
          <cell r="J2223" t="str">
            <v>CAN</v>
          </cell>
          <cell r="K2223" t="str">
            <v>North America &amp; Carribean</v>
          </cell>
          <cell r="L2223" t="str">
            <v>AMER</v>
          </cell>
          <cell r="M2223">
            <v>39160.486111111109</v>
          </cell>
          <cell r="N2223" t="str">
            <v>Completed</v>
          </cell>
          <cell r="O2223" t="str">
            <v>PE - Buy-out / corp spinoff</v>
          </cell>
          <cell r="P2223">
            <v>0</v>
          </cell>
          <cell r="Q2223">
            <v>0.01</v>
          </cell>
        </row>
        <row r="2224">
          <cell r="A2224" t="str">
            <v>VC</v>
          </cell>
          <cell r="B2224">
            <v>1462</v>
          </cell>
          <cell r="C2224">
            <v>4</v>
          </cell>
          <cell r="D2224">
            <v>18665</v>
          </cell>
          <cell r="E2224" t="str">
            <v>Agrilink Holdings Pty Ltd</v>
          </cell>
          <cell r="F2224" t="str">
            <v>Non-core</v>
          </cell>
          <cell r="G2224" t="str">
            <v>Efficiency: Supply Side</v>
          </cell>
          <cell r="H2224" t="str">
            <v>South Australia</v>
          </cell>
          <cell r="I2224" t="str">
            <v>Australia</v>
          </cell>
          <cell r="J2224" t="str">
            <v>AUS</v>
          </cell>
          <cell r="K2224" t="str">
            <v>Oceania</v>
          </cell>
          <cell r="L2224" t="str">
            <v>ASOC</v>
          </cell>
          <cell r="M2224">
            <v>39189.629166666666</v>
          </cell>
          <cell r="N2224" t="str">
            <v>Completed</v>
          </cell>
          <cell r="O2224" t="str">
            <v>VC - Series A / First round</v>
          </cell>
          <cell r="P2224">
            <v>7.5</v>
          </cell>
        </row>
        <row r="2225">
          <cell r="A2225" t="str">
            <v>VC</v>
          </cell>
          <cell r="B2225">
            <v>1463</v>
          </cell>
          <cell r="C2225">
            <v>2</v>
          </cell>
          <cell r="D2225">
            <v>14183</v>
          </cell>
          <cell r="E2225" t="str">
            <v>Oorja Protonics Inc</v>
          </cell>
          <cell r="F2225" t="str">
            <v>New energy</v>
          </cell>
          <cell r="G2225" t="str">
            <v>Fuel Cells</v>
          </cell>
          <cell r="H2225" t="str">
            <v>California</v>
          </cell>
          <cell r="I2225" t="str">
            <v>United States</v>
          </cell>
          <cell r="J2225" t="str">
            <v>USA</v>
          </cell>
          <cell r="K2225" t="str">
            <v>North America &amp; Carribean</v>
          </cell>
          <cell r="L2225" t="str">
            <v>AMER</v>
          </cell>
          <cell r="M2225">
            <v>39156.726388888892</v>
          </cell>
          <cell r="N2225" t="str">
            <v>Completed</v>
          </cell>
          <cell r="O2225" t="str">
            <v>VC - Series B / Second round</v>
          </cell>
        </row>
        <row r="2226">
          <cell r="A2226" t="str">
            <v>VC</v>
          </cell>
          <cell r="B2226">
            <v>1464</v>
          </cell>
          <cell r="C2226">
            <v>2</v>
          </cell>
          <cell r="D2226">
            <v>9107</v>
          </cell>
          <cell r="E2226" t="str">
            <v>Gaia Power Technologies</v>
          </cell>
          <cell r="F2226" t="str">
            <v>New energy</v>
          </cell>
          <cell r="G2226" t="str">
            <v>Power Storage</v>
          </cell>
          <cell r="H2226" t="str">
            <v>New York</v>
          </cell>
          <cell r="I2226" t="str">
            <v>United States</v>
          </cell>
          <cell r="J2226" t="str">
            <v>USA</v>
          </cell>
          <cell r="K2226" t="str">
            <v>North America &amp; Carribean</v>
          </cell>
          <cell r="L2226" t="str">
            <v>AMER</v>
          </cell>
          <cell r="M2226">
            <v>39154.756249999999</v>
          </cell>
          <cell r="N2226" t="str">
            <v>Completed</v>
          </cell>
          <cell r="O2226" t="str">
            <v>VC - Series B / Second round</v>
          </cell>
          <cell r="P2226">
            <v>2.9</v>
          </cell>
        </row>
        <row r="2227">
          <cell r="A2227" t="str">
            <v>VC</v>
          </cell>
          <cell r="B2227">
            <v>1465</v>
          </cell>
          <cell r="C2227">
            <v>0</v>
          </cell>
          <cell r="D2227">
            <v>14034</v>
          </cell>
          <cell r="E2227" t="str">
            <v>Sopogy LLC</v>
          </cell>
          <cell r="F2227" t="str">
            <v>New energy</v>
          </cell>
          <cell r="G2227" t="str">
            <v>Solar</v>
          </cell>
          <cell r="H2227" t="str">
            <v>Hawaii</v>
          </cell>
          <cell r="I2227" t="str">
            <v>United States</v>
          </cell>
          <cell r="J2227" t="str">
            <v>USA</v>
          </cell>
          <cell r="K2227" t="str">
            <v>North America &amp; Carribean</v>
          </cell>
          <cell r="L2227" t="str">
            <v>AMER</v>
          </cell>
          <cell r="M2227">
            <v>39107.788888888892</v>
          </cell>
          <cell r="N2227" t="str">
            <v>Completed</v>
          </cell>
          <cell r="O2227" t="str">
            <v>VC - Series A / First round</v>
          </cell>
          <cell r="P2227">
            <v>3</v>
          </cell>
        </row>
        <row r="2228">
          <cell r="A2228" t="str">
            <v>VC</v>
          </cell>
          <cell r="B2228">
            <v>1466</v>
          </cell>
          <cell r="C2228">
            <v>2</v>
          </cell>
          <cell r="D2228">
            <v>18681</v>
          </cell>
          <cell r="E2228" t="str">
            <v>CoreFlow Scientific Solutions Ltd</v>
          </cell>
          <cell r="F2228" t="str">
            <v>New energy</v>
          </cell>
          <cell r="G2228" t="str">
            <v>Solar</v>
          </cell>
          <cell r="I2228" t="str">
            <v>Israel</v>
          </cell>
          <cell r="J2228" t="str">
            <v>ISR</v>
          </cell>
          <cell r="K2228" t="str">
            <v>Middle East &amp; North Africa</v>
          </cell>
          <cell r="L2228" t="str">
            <v>EMEA</v>
          </cell>
          <cell r="M2228">
            <v>39203.714583333334</v>
          </cell>
          <cell r="N2228" t="str">
            <v>Completed</v>
          </cell>
          <cell r="O2228" t="str">
            <v>VC - Series C / Third round</v>
          </cell>
          <cell r="P2228">
            <v>3.2</v>
          </cell>
        </row>
        <row r="2229">
          <cell r="A2229" t="str">
            <v>VC</v>
          </cell>
          <cell r="B2229">
            <v>1467</v>
          </cell>
          <cell r="C2229">
            <v>1</v>
          </cell>
          <cell r="D2229">
            <v>12081</v>
          </cell>
          <cell r="E2229" t="str">
            <v>EEstor Inc</v>
          </cell>
          <cell r="F2229" t="str">
            <v>New energy</v>
          </cell>
          <cell r="G2229" t="str">
            <v>Power Storage</v>
          </cell>
          <cell r="H2229" t="str">
            <v>Texas</v>
          </cell>
          <cell r="I2229" t="str">
            <v>United States</v>
          </cell>
          <cell r="J2229" t="str">
            <v>USA</v>
          </cell>
          <cell r="K2229" t="str">
            <v>North America &amp; Carribean</v>
          </cell>
          <cell r="L2229" t="str">
            <v>AMER</v>
          </cell>
          <cell r="M2229">
            <v>39202.738888888889</v>
          </cell>
          <cell r="N2229" t="str">
            <v>Completed</v>
          </cell>
          <cell r="O2229" t="str">
            <v>VC - Series B / Second round</v>
          </cell>
          <cell r="P2229">
            <v>2.5</v>
          </cell>
          <cell r="Q2229">
            <v>0</v>
          </cell>
        </row>
        <row r="2230">
          <cell r="A2230" t="str">
            <v>VC</v>
          </cell>
          <cell r="B2230">
            <v>1468</v>
          </cell>
          <cell r="C2230">
            <v>1</v>
          </cell>
          <cell r="D2230">
            <v>5497</v>
          </cell>
          <cell r="E2230" t="str">
            <v>Vulcan Power Company</v>
          </cell>
          <cell r="F2230" t="str">
            <v>New energy</v>
          </cell>
          <cell r="G2230" t="str">
            <v>Geothermal</v>
          </cell>
          <cell r="H2230" t="str">
            <v>Oregon</v>
          </cell>
          <cell r="I2230" t="str">
            <v>United States</v>
          </cell>
          <cell r="J2230" t="str">
            <v>USA</v>
          </cell>
          <cell r="K2230" t="str">
            <v>North America &amp; Carribean</v>
          </cell>
          <cell r="L2230" t="str">
            <v>AMER</v>
          </cell>
          <cell r="M2230">
            <v>39203.775694444441</v>
          </cell>
          <cell r="N2230" t="str">
            <v>Completed</v>
          </cell>
          <cell r="O2230" t="str">
            <v>PE - Asset/capacity investment</v>
          </cell>
          <cell r="P2230">
            <v>35</v>
          </cell>
        </row>
        <row r="2231">
          <cell r="A2231" t="str">
            <v>VC</v>
          </cell>
          <cell r="B2231">
            <v>1469</v>
          </cell>
          <cell r="C2231">
            <v>6</v>
          </cell>
          <cell r="D2231">
            <v>2893</v>
          </cell>
          <cell r="E2231" t="str">
            <v>TMO Renewables Ltd (formerly TMO Biotec Ltd)</v>
          </cell>
          <cell r="F2231" t="str">
            <v>New energy</v>
          </cell>
          <cell r="G2231" t="str">
            <v>Biofuels</v>
          </cell>
          <cell r="I2231" t="str">
            <v>United Kingdom</v>
          </cell>
          <cell r="J2231" t="str">
            <v>GBR</v>
          </cell>
          <cell r="K2231" t="str">
            <v>EU Europe</v>
          </cell>
          <cell r="L2231" t="str">
            <v>EMEA</v>
          </cell>
          <cell r="M2231">
            <v>39203.770833333336</v>
          </cell>
          <cell r="N2231" t="str">
            <v>Completed</v>
          </cell>
          <cell r="O2231" t="str">
            <v>VC - Further / Pre-IPO round</v>
          </cell>
          <cell r="P2231">
            <v>30</v>
          </cell>
        </row>
        <row r="2232">
          <cell r="A2232" t="str">
            <v>VC</v>
          </cell>
          <cell r="B2232">
            <v>1470</v>
          </cell>
          <cell r="C2232">
            <v>2</v>
          </cell>
          <cell r="D2232">
            <v>18603</v>
          </cell>
          <cell r="E2232" t="str">
            <v>OptiSolar Inc (formerly Gen 3 Solar Inc)</v>
          </cell>
          <cell r="F2232" t="str">
            <v>New energy</v>
          </cell>
          <cell r="G2232" t="str">
            <v>Solar</v>
          </cell>
          <cell r="H2232" t="str">
            <v>California</v>
          </cell>
          <cell r="I2232" t="str">
            <v>United States</v>
          </cell>
          <cell r="J2232" t="str">
            <v>USA</v>
          </cell>
          <cell r="K2232" t="str">
            <v>North America &amp; Carribean</v>
          </cell>
          <cell r="L2232" t="str">
            <v>AMER</v>
          </cell>
          <cell r="M2232">
            <v>39181.686805555553</v>
          </cell>
          <cell r="N2232" t="str">
            <v>Completed</v>
          </cell>
          <cell r="O2232" t="str">
            <v>VC - Series B / Second round</v>
          </cell>
          <cell r="P2232">
            <v>10.199999999999999</v>
          </cell>
        </row>
        <row r="2233">
          <cell r="A2233" t="str">
            <v>VC</v>
          </cell>
          <cell r="B2233">
            <v>1471</v>
          </cell>
          <cell r="C2233">
            <v>0</v>
          </cell>
          <cell r="D2233">
            <v>18671</v>
          </cell>
          <cell r="E2233" t="str">
            <v>Brazil Ethanol Inc.</v>
          </cell>
          <cell r="F2233" t="str">
            <v>New energy</v>
          </cell>
          <cell r="G2233" t="str">
            <v>Biofuels</v>
          </cell>
          <cell r="H2233" t="str">
            <v>New York</v>
          </cell>
          <cell r="I2233" t="str">
            <v>United States</v>
          </cell>
          <cell r="J2233" t="str">
            <v>USA</v>
          </cell>
          <cell r="K2233" t="str">
            <v>North America &amp; Carribean</v>
          </cell>
          <cell r="L2233" t="str">
            <v>AMER</v>
          </cell>
          <cell r="M2233">
            <v>39175.736111111109</v>
          </cell>
          <cell r="N2233" t="str">
            <v>Completed</v>
          </cell>
          <cell r="O2233" t="str">
            <v>VC - Series A / First round</v>
          </cell>
          <cell r="P2233">
            <v>10.4</v>
          </cell>
        </row>
        <row r="2234">
          <cell r="A2234" t="str">
            <v>VC</v>
          </cell>
          <cell r="B2234">
            <v>1472</v>
          </cell>
          <cell r="C2234">
            <v>2</v>
          </cell>
          <cell r="D2234">
            <v>18649</v>
          </cell>
          <cell r="E2234" t="str">
            <v>Arcadian Networks</v>
          </cell>
          <cell r="F2234" t="str">
            <v>New energy</v>
          </cell>
          <cell r="G2234" t="str">
            <v>Efficiency: Supply Side</v>
          </cell>
          <cell r="H2234" t="str">
            <v>New York</v>
          </cell>
          <cell r="I2234" t="str">
            <v>United States</v>
          </cell>
          <cell r="J2234" t="str">
            <v>USA</v>
          </cell>
          <cell r="K2234" t="str">
            <v>North America &amp; Carribean</v>
          </cell>
          <cell r="L2234" t="str">
            <v>AMER</v>
          </cell>
          <cell r="M2234">
            <v>39199.750694444447</v>
          </cell>
          <cell r="N2234" t="str">
            <v>Completed</v>
          </cell>
          <cell r="O2234" t="str">
            <v>VC - Series A / First round</v>
          </cell>
          <cell r="P2234">
            <v>90</v>
          </cell>
        </row>
        <row r="2235">
          <cell r="A2235" t="str">
            <v>VC</v>
          </cell>
          <cell r="B2235">
            <v>1473</v>
          </cell>
          <cell r="C2235">
            <v>0</v>
          </cell>
          <cell r="D2235">
            <v>18712</v>
          </cell>
          <cell r="E2235" t="str">
            <v>West Central Biodiesel Investors LLC</v>
          </cell>
          <cell r="F2235" t="str">
            <v>New energy</v>
          </cell>
          <cell r="G2235" t="str">
            <v>Biofuels</v>
          </cell>
          <cell r="H2235" t="str">
            <v>Iowa</v>
          </cell>
          <cell r="I2235" t="str">
            <v>United States</v>
          </cell>
          <cell r="J2235" t="str">
            <v>USA</v>
          </cell>
          <cell r="K2235" t="str">
            <v>North America &amp; Carribean</v>
          </cell>
          <cell r="L2235" t="str">
            <v>AMER</v>
          </cell>
          <cell r="M2235">
            <v>39174.753472222219</v>
          </cell>
          <cell r="N2235" t="str">
            <v>Completed</v>
          </cell>
          <cell r="O2235" t="str">
            <v>VC - Series A / First round</v>
          </cell>
          <cell r="P2235">
            <v>6.2</v>
          </cell>
        </row>
        <row r="2236">
          <cell r="A2236" t="str">
            <v>VC</v>
          </cell>
          <cell r="B2236">
            <v>1474</v>
          </cell>
          <cell r="C2236">
            <v>2</v>
          </cell>
          <cell r="D2236">
            <v>18727</v>
          </cell>
          <cell r="E2236" t="str">
            <v>Novazone Inc</v>
          </cell>
          <cell r="F2236" t="str">
            <v>Non-core</v>
          </cell>
          <cell r="G2236" t="str">
            <v>Efficiency: Supply Side</v>
          </cell>
          <cell r="H2236" t="str">
            <v>California</v>
          </cell>
          <cell r="I2236" t="str">
            <v>United States</v>
          </cell>
          <cell r="J2236" t="str">
            <v>USA</v>
          </cell>
          <cell r="K2236" t="str">
            <v>North America &amp; Carribean</v>
          </cell>
          <cell r="L2236" t="str">
            <v>AMER</v>
          </cell>
          <cell r="M2236">
            <v>39021.543055555558</v>
          </cell>
          <cell r="N2236" t="str">
            <v>Completed</v>
          </cell>
          <cell r="O2236" t="str">
            <v>VC - Series B / Second round</v>
          </cell>
          <cell r="P2236">
            <v>7</v>
          </cell>
        </row>
        <row r="2237">
          <cell r="A2237" t="str">
            <v>VC</v>
          </cell>
          <cell r="B2237">
            <v>1475</v>
          </cell>
          <cell r="C2237">
            <v>1</v>
          </cell>
          <cell r="D2237">
            <v>3129</v>
          </cell>
          <cell r="E2237" t="str">
            <v>H2Scan LLC</v>
          </cell>
          <cell r="F2237" t="str">
            <v>New energy</v>
          </cell>
          <cell r="G2237" t="str">
            <v>Hydrogen</v>
          </cell>
          <cell r="H2237" t="str">
            <v>California</v>
          </cell>
          <cell r="I2237" t="str">
            <v>United States</v>
          </cell>
          <cell r="J2237" t="str">
            <v>USA</v>
          </cell>
          <cell r="K2237" t="str">
            <v>North America &amp; Carribean</v>
          </cell>
          <cell r="L2237" t="str">
            <v>AMER</v>
          </cell>
          <cell r="M2237">
            <v>38868</v>
          </cell>
          <cell r="N2237" t="str">
            <v>Completed</v>
          </cell>
          <cell r="O2237" t="str">
            <v>VC - Series C / Third round</v>
          </cell>
          <cell r="P2237">
            <v>3.6</v>
          </cell>
        </row>
        <row r="2238">
          <cell r="A2238" t="str">
            <v>VC</v>
          </cell>
          <cell r="B2238">
            <v>1476</v>
          </cell>
          <cell r="C2238">
            <v>3</v>
          </cell>
          <cell r="D2238">
            <v>9749</v>
          </cell>
          <cell r="E2238" t="str">
            <v>Cyrium Technologies Inc</v>
          </cell>
          <cell r="F2238" t="str">
            <v>New energy</v>
          </cell>
          <cell r="G2238" t="str">
            <v>Solar</v>
          </cell>
          <cell r="H2238" t="str">
            <v>Ontario</v>
          </cell>
          <cell r="I2238" t="str">
            <v>Canada</v>
          </cell>
          <cell r="J2238" t="str">
            <v>CAN</v>
          </cell>
          <cell r="K2238" t="str">
            <v>North America &amp; Carribean</v>
          </cell>
          <cell r="L2238" t="str">
            <v>AMER</v>
          </cell>
          <cell r="M2238">
            <v>38990.632638888892</v>
          </cell>
          <cell r="N2238" t="str">
            <v>Completed</v>
          </cell>
          <cell r="O2238" t="str">
            <v>VC - Series B / Second round</v>
          </cell>
          <cell r="P2238">
            <v>1.5</v>
          </cell>
          <cell r="Q2238">
            <v>0</v>
          </cell>
        </row>
        <row r="2239">
          <cell r="A2239" t="str">
            <v>VC</v>
          </cell>
          <cell r="B2239">
            <v>1477</v>
          </cell>
          <cell r="C2239">
            <v>2</v>
          </cell>
          <cell r="D2239">
            <v>18603</v>
          </cell>
          <cell r="E2239" t="str">
            <v>OptiSolar Inc (formerly Gen 3 Solar Inc)</v>
          </cell>
          <cell r="F2239" t="str">
            <v>New energy</v>
          </cell>
          <cell r="G2239" t="str">
            <v>Solar</v>
          </cell>
          <cell r="H2239" t="str">
            <v>California</v>
          </cell>
          <cell r="I2239" t="str">
            <v>United States</v>
          </cell>
          <cell r="J2239" t="str">
            <v>USA</v>
          </cell>
          <cell r="K2239" t="str">
            <v>North America &amp; Carribean</v>
          </cell>
          <cell r="L2239" t="str">
            <v>AMER</v>
          </cell>
          <cell r="M2239">
            <v>39057.743750000001</v>
          </cell>
          <cell r="N2239" t="str">
            <v>Completed</v>
          </cell>
          <cell r="O2239" t="str">
            <v>VC - Series A / First round</v>
          </cell>
          <cell r="P2239">
            <v>8.9700000000000006</v>
          </cell>
        </row>
        <row r="2240">
          <cell r="A2240" t="str">
            <v>VC</v>
          </cell>
          <cell r="B2240">
            <v>1478</v>
          </cell>
          <cell r="C2240">
            <v>1</v>
          </cell>
          <cell r="D2240">
            <v>18734</v>
          </cell>
          <cell r="E2240" t="str">
            <v>Oree</v>
          </cell>
          <cell r="F2240" t="str">
            <v>New energy</v>
          </cell>
          <cell r="G2240" t="str">
            <v>Efficiency: Demand Side</v>
          </cell>
          <cell r="I2240" t="str">
            <v>Israel</v>
          </cell>
          <cell r="J2240" t="str">
            <v>ISR</v>
          </cell>
          <cell r="K2240" t="str">
            <v>Middle East &amp; North Africa</v>
          </cell>
          <cell r="L2240" t="str">
            <v>EMEA</v>
          </cell>
          <cell r="M2240">
            <v>39203.754166666666</v>
          </cell>
          <cell r="N2240" t="str">
            <v>Completed</v>
          </cell>
          <cell r="O2240" t="str">
            <v>VC - Series A / First round</v>
          </cell>
          <cell r="P2240">
            <v>7</v>
          </cell>
        </row>
        <row r="2241">
          <cell r="A2241" t="str">
            <v>VC</v>
          </cell>
          <cell r="B2241">
            <v>1479</v>
          </cell>
          <cell r="C2241">
            <v>1</v>
          </cell>
          <cell r="D2241">
            <v>10953</v>
          </cell>
          <cell r="E2241" t="str">
            <v>Desarrollos Eolicos SA (DESA)</v>
          </cell>
          <cell r="F2241" t="str">
            <v>New energy</v>
          </cell>
          <cell r="G2241" t="str">
            <v>Wind</v>
          </cell>
          <cell r="I2241" t="str">
            <v>Spain</v>
          </cell>
          <cell r="J2241" t="str">
            <v>ESP</v>
          </cell>
          <cell r="K2241" t="str">
            <v>EU Europe</v>
          </cell>
          <cell r="L2241" t="str">
            <v>EMEA</v>
          </cell>
          <cell r="M2241">
            <v>39128.490277777775</v>
          </cell>
          <cell r="N2241" t="str">
            <v>Completed</v>
          </cell>
          <cell r="O2241" t="str">
            <v>PE - Asset/capacity investment</v>
          </cell>
          <cell r="P2241">
            <v>131</v>
          </cell>
        </row>
        <row r="2242">
          <cell r="A2242" t="str">
            <v>VC</v>
          </cell>
          <cell r="B2242">
            <v>1480</v>
          </cell>
          <cell r="C2242">
            <v>6</v>
          </cell>
          <cell r="D2242">
            <v>1637</v>
          </cell>
          <cell r="E2242" t="str">
            <v>Solaicx</v>
          </cell>
          <cell r="F2242" t="str">
            <v>New energy</v>
          </cell>
          <cell r="G2242" t="str">
            <v>Solar</v>
          </cell>
          <cell r="H2242" t="str">
            <v>California</v>
          </cell>
          <cell r="I2242" t="str">
            <v>United States</v>
          </cell>
          <cell r="J2242" t="str">
            <v>USA</v>
          </cell>
          <cell r="K2242" t="str">
            <v>North America &amp; Carribean</v>
          </cell>
          <cell r="L2242" t="str">
            <v>AMER</v>
          </cell>
          <cell r="M2242">
            <v>39210.737500000003</v>
          </cell>
          <cell r="N2242" t="str">
            <v>Completed</v>
          </cell>
          <cell r="O2242" t="str">
            <v>VC - Series C / Third round</v>
          </cell>
          <cell r="P2242">
            <v>27.1</v>
          </cell>
          <cell r="Q2242">
            <v>0</v>
          </cell>
        </row>
        <row r="2243">
          <cell r="A2243" t="str">
            <v>VC</v>
          </cell>
          <cell r="B2243">
            <v>1481</v>
          </cell>
          <cell r="C2243">
            <v>1</v>
          </cell>
          <cell r="D2243">
            <v>18761</v>
          </cell>
          <cell r="E2243" t="str">
            <v>Earthcare Products</v>
          </cell>
          <cell r="F2243" t="str">
            <v>New energy</v>
          </cell>
          <cell r="G2243" t="str">
            <v>Efficiency: Demand Side</v>
          </cell>
          <cell r="H2243" t="str">
            <v>England</v>
          </cell>
          <cell r="I2243" t="str">
            <v>United Kingdom</v>
          </cell>
          <cell r="J2243" t="str">
            <v>GBR</v>
          </cell>
          <cell r="K2243" t="str">
            <v>EU Europe</v>
          </cell>
          <cell r="L2243" t="str">
            <v>EMEA</v>
          </cell>
          <cell r="M2243">
            <v>39106.40347222222</v>
          </cell>
          <cell r="N2243" t="str">
            <v>Completed</v>
          </cell>
          <cell r="O2243" t="str">
            <v>VC - Seed / angel</v>
          </cell>
          <cell r="P2243">
            <v>0.64</v>
          </cell>
          <cell r="Q2243">
            <v>0</v>
          </cell>
        </row>
        <row r="2244">
          <cell r="A2244" t="str">
            <v>VC</v>
          </cell>
          <cell r="B2244">
            <v>1482</v>
          </cell>
          <cell r="C2244">
            <v>1</v>
          </cell>
          <cell r="D2244">
            <v>18765</v>
          </cell>
          <cell r="E2244" t="str">
            <v>Electritek AVT</v>
          </cell>
          <cell r="F2244" t="str">
            <v>New energy</v>
          </cell>
          <cell r="G2244" t="str">
            <v>Power Storage</v>
          </cell>
          <cell r="H2244" t="str">
            <v>Colorado</v>
          </cell>
          <cell r="I2244" t="str">
            <v>United States</v>
          </cell>
          <cell r="J2244" t="str">
            <v>USA</v>
          </cell>
          <cell r="K2244" t="str">
            <v>North America &amp; Carribean</v>
          </cell>
          <cell r="L2244" t="str">
            <v>AMER</v>
          </cell>
          <cell r="M2244">
            <v>39112.46597222222</v>
          </cell>
          <cell r="N2244" t="str">
            <v>Completed</v>
          </cell>
          <cell r="O2244" t="str">
            <v>PE - Asset/capacity investment</v>
          </cell>
        </row>
        <row r="2245">
          <cell r="A2245" t="str">
            <v>VC</v>
          </cell>
          <cell r="B2245">
            <v>1483</v>
          </cell>
          <cell r="C2245">
            <v>3</v>
          </cell>
          <cell r="D2245">
            <v>18731</v>
          </cell>
          <cell r="E2245" t="str">
            <v>Surface Power Technologies</v>
          </cell>
          <cell r="F2245" t="str">
            <v>New energy</v>
          </cell>
          <cell r="G2245" t="str">
            <v>Solar</v>
          </cell>
          <cell r="I2245" t="str">
            <v>Ireland</v>
          </cell>
          <cell r="J2245" t="str">
            <v>IRL</v>
          </cell>
          <cell r="K2245" t="str">
            <v>EU Europe</v>
          </cell>
          <cell r="L2245" t="str">
            <v>EMEA</v>
          </cell>
          <cell r="M2245">
            <v>39205.699999999997</v>
          </cell>
          <cell r="N2245" t="str">
            <v>Completed</v>
          </cell>
          <cell r="O2245" t="str">
            <v>VC - Seed / angel</v>
          </cell>
        </row>
        <row r="2246">
          <cell r="A2246" t="str">
            <v>VC</v>
          </cell>
          <cell r="B2246">
            <v>1484</v>
          </cell>
          <cell r="C2246">
            <v>1</v>
          </cell>
          <cell r="D2246">
            <v>18762</v>
          </cell>
          <cell r="E2246" t="str">
            <v>Harbin Jiuzhou Electrics Co Ltd</v>
          </cell>
          <cell r="F2246" t="str">
            <v>New energy</v>
          </cell>
          <cell r="G2246" t="str">
            <v>Efficiency: Supply Side</v>
          </cell>
          <cell r="H2246" t="str">
            <v>Heilongjiang Prefecture</v>
          </cell>
          <cell r="I2246" t="str">
            <v>China</v>
          </cell>
          <cell r="J2246" t="str">
            <v>CHN</v>
          </cell>
          <cell r="K2246" t="str">
            <v>Asia</v>
          </cell>
          <cell r="L2246" t="str">
            <v>ASOC</v>
          </cell>
          <cell r="M2246">
            <v>39157.741666666669</v>
          </cell>
          <cell r="N2246" t="str">
            <v>Completed</v>
          </cell>
          <cell r="O2246" t="str">
            <v>VC - Series A / First round</v>
          </cell>
          <cell r="P2246">
            <v>3.8</v>
          </cell>
          <cell r="Q2246">
            <v>0</v>
          </cell>
        </row>
        <row r="2247">
          <cell r="A2247" t="str">
            <v>VC</v>
          </cell>
          <cell r="B2247">
            <v>1485</v>
          </cell>
          <cell r="C2247">
            <v>8</v>
          </cell>
          <cell r="D2247">
            <v>14275</v>
          </cell>
          <cell r="E2247" t="str">
            <v>Tesla Motors Inc</v>
          </cell>
          <cell r="F2247" t="str">
            <v>New energy</v>
          </cell>
          <cell r="G2247" t="str">
            <v>Efficiency: Demand Side</v>
          </cell>
          <cell r="H2247" t="str">
            <v>California</v>
          </cell>
          <cell r="I2247" t="str">
            <v>United States</v>
          </cell>
          <cell r="J2247" t="str">
            <v>USA</v>
          </cell>
          <cell r="K2247" t="str">
            <v>North America &amp; Carribean</v>
          </cell>
          <cell r="L2247" t="str">
            <v>AMER</v>
          </cell>
          <cell r="M2247">
            <v>39213.76666666667</v>
          </cell>
          <cell r="N2247" t="str">
            <v>Completed</v>
          </cell>
          <cell r="O2247" t="str">
            <v>VC - Series D / Fourth round</v>
          </cell>
          <cell r="P2247">
            <v>45</v>
          </cell>
        </row>
        <row r="2248">
          <cell r="A2248" t="str">
            <v>VC</v>
          </cell>
          <cell r="B2248">
            <v>1486</v>
          </cell>
          <cell r="C2248">
            <v>1</v>
          </cell>
          <cell r="D2248">
            <v>13788</v>
          </cell>
          <cell r="E2248" t="str">
            <v>ExRo Technologies</v>
          </cell>
          <cell r="F2248" t="str">
            <v>New energy</v>
          </cell>
          <cell r="G2248" t="str">
            <v>Efficiency: Supply Side</v>
          </cell>
          <cell r="H2248" t="str">
            <v>British Columbia</v>
          </cell>
          <cell r="I2248" t="str">
            <v>Canada</v>
          </cell>
          <cell r="J2248" t="str">
            <v>CAN</v>
          </cell>
          <cell r="K2248" t="str">
            <v>North America &amp; Carribean</v>
          </cell>
          <cell r="L2248" t="str">
            <v>AMER</v>
          </cell>
          <cell r="M2248">
            <v>38837.397222222222</v>
          </cell>
          <cell r="N2248" t="str">
            <v>Completed</v>
          </cell>
          <cell r="O2248" t="str">
            <v>VC - Bridge/Interim</v>
          </cell>
          <cell r="P2248">
            <v>0.18</v>
          </cell>
        </row>
        <row r="2249">
          <cell r="A2249" t="str">
            <v>VC</v>
          </cell>
          <cell r="B2249">
            <v>1487</v>
          </cell>
          <cell r="C2249">
            <v>3</v>
          </cell>
          <cell r="D2249">
            <v>9926</v>
          </cell>
          <cell r="E2249" t="str">
            <v>Solarion AG</v>
          </cell>
          <cell r="F2249" t="str">
            <v>New energy</v>
          </cell>
          <cell r="G2249" t="str">
            <v>Solar</v>
          </cell>
          <cell r="I2249" t="str">
            <v>Germany</v>
          </cell>
          <cell r="J2249" t="str">
            <v>DEU</v>
          </cell>
          <cell r="K2249" t="str">
            <v>EU Europe</v>
          </cell>
          <cell r="L2249" t="str">
            <v>EMEA</v>
          </cell>
          <cell r="M2249">
            <v>39051.459722222222</v>
          </cell>
          <cell r="N2249" t="str">
            <v>Completed</v>
          </cell>
          <cell r="O2249" t="str">
            <v>PE - Asset/capacity investment</v>
          </cell>
        </row>
        <row r="2250">
          <cell r="A2250" t="str">
            <v>VC</v>
          </cell>
          <cell r="B2250">
            <v>1488</v>
          </cell>
          <cell r="C2250">
            <v>9</v>
          </cell>
          <cell r="D2250">
            <v>6816</v>
          </cell>
          <cell r="E2250" t="str">
            <v>Intellon Corporation</v>
          </cell>
          <cell r="F2250" t="str">
            <v>New energy</v>
          </cell>
          <cell r="G2250" t="str">
            <v>Efficiency: Demand Side</v>
          </cell>
          <cell r="H2250" t="str">
            <v>Florida</v>
          </cell>
          <cell r="I2250" t="str">
            <v>United States</v>
          </cell>
          <cell r="J2250" t="str">
            <v>USA</v>
          </cell>
          <cell r="K2250" t="str">
            <v>North America &amp; Carribean</v>
          </cell>
          <cell r="L2250" t="str">
            <v>AMER</v>
          </cell>
          <cell r="M2250">
            <v>39070.654861111114</v>
          </cell>
          <cell r="N2250" t="str">
            <v>Completed</v>
          </cell>
          <cell r="O2250" t="str">
            <v>VC - Series C / Third round</v>
          </cell>
          <cell r="P2250">
            <v>18</v>
          </cell>
        </row>
        <row r="2251">
          <cell r="A2251" t="str">
            <v>VC</v>
          </cell>
          <cell r="B2251">
            <v>1489</v>
          </cell>
          <cell r="C2251">
            <v>2</v>
          </cell>
          <cell r="D2251">
            <v>18659</v>
          </cell>
          <cell r="E2251" t="str">
            <v>BPL Global</v>
          </cell>
          <cell r="F2251" t="str">
            <v>New energy</v>
          </cell>
          <cell r="G2251" t="str">
            <v>Smart Distribution</v>
          </cell>
          <cell r="H2251" t="str">
            <v>Pennsylvania</v>
          </cell>
          <cell r="I2251" t="str">
            <v>United States</v>
          </cell>
          <cell r="J2251" t="str">
            <v>USA</v>
          </cell>
          <cell r="K2251" t="str">
            <v>North America &amp; Carribean</v>
          </cell>
          <cell r="L2251" t="str">
            <v>AMER</v>
          </cell>
          <cell r="M2251">
            <v>39128.668055555558</v>
          </cell>
          <cell r="N2251" t="str">
            <v>Completed</v>
          </cell>
          <cell r="O2251" t="str">
            <v>VC - Series C / Third round</v>
          </cell>
          <cell r="P2251">
            <v>26</v>
          </cell>
        </row>
        <row r="2252">
          <cell r="A2252" t="str">
            <v>VC</v>
          </cell>
          <cell r="B2252">
            <v>1490</v>
          </cell>
          <cell r="C2252">
            <v>1</v>
          </cell>
          <cell r="D2252">
            <v>18659</v>
          </cell>
          <cell r="E2252" t="str">
            <v>BPL Global</v>
          </cell>
          <cell r="F2252" t="str">
            <v>New energy</v>
          </cell>
          <cell r="G2252" t="str">
            <v>Smart Distribution</v>
          </cell>
          <cell r="H2252" t="str">
            <v>Pennsylvania</v>
          </cell>
          <cell r="I2252" t="str">
            <v>United States</v>
          </cell>
          <cell r="J2252" t="str">
            <v>USA</v>
          </cell>
          <cell r="K2252" t="str">
            <v>North America &amp; Carribean</v>
          </cell>
          <cell r="L2252" t="str">
            <v>AMER</v>
          </cell>
          <cell r="M2252">
            <v>38985.675000000003</v>
          </cell>
          <cell r="N2252" t="str">
            <v>Completed</v>
          </cell>
          <cell r="O2252" t="str">
            <v>VC - Series C / Third round</v>
          </cell>
          <cell r="P2252">
            <v>25</v>
          </cell>
        </row>
        <row r="2253">
          <cell r="A2253" t="str">
            <v>VC</v>
          </cell>
          <cell r="B2253">
            <v>1491</v>
          </cell>
          <cell r="C2253">
            <v>1</v>
          </cell>
          <cell r="D2253">
            <v>9707</v>
          </cell>
          <cell r="E2253" t="str">
            <v>eMeter</v>
          </cell>
          <cell r="F2253" t="str">
            <v>New energy</v>
          </cell>
          <cell r="G2253" t="str">
            <v>Smart Distribution</v>
          </cell>
          <cell r="H2253" t="str">
            <v>California</v>
          </cell>
          <cell r="I2253" t="str">
            <v>United States</v>
          </cell>
          <cell r="J2253" t="str">
            <v>USA</v>
          </cell>
          <cell r="K2253" t="str">
            <v>North America &amp; Carribean</v>
          </cell>
          <cell r="L2253" t="str">
            <v>AMER</v>
          </cell>
          <cell r="M2253">
            <v>39185.684027777781</v>
          </cell>
          <cell r="N2253" t="str">
            <v>Completed</v>
          </cell>
          <cell r="O2253" t="str">
            <v>VC - Series D / Fourth round</v>
          </cell>
          <cell r="P2253">
            <v>11.79</v>
          </cell>
        </row>
        <row r="2254">
          <cell r="A2254" t="str">
            <v>VC</v>
          </cell>
          <cell r="B2254">
            <v>1492</v>
          </cell>
          <cell r="C2254">
            <v>1</v>
          </cell>
          <cell r="D2254">
            <v>634</v>
          </cell>
          <cell r="E2254" t="str">
            <v>Franklin Fuel Cells Inc (FFC)</v>
          </cell>
          <cell r="F2254" t="str">
            <v>New energy</v>
          </cell>
          <cell r="G2254" t="str">
            <v>Fuel Cells</v>
          </cell>
          <cell r="H2254" t="str">
            <v>Pennsylvania</v>
          </cell>
          <cell r="I2254" t="str">
            <v>United States</v>
          </cell>
          <cell r="J2254" t="str">
            <v>USA</v>
          </cell>
          <cell r="K2254" t="str">
            <v>North America &amp; Carribean</v>
          </cell>
          <cell r="L2254" t="str">
            <v>AMER</v>
          </cell>
          <cell r="M2254">
            <v>38776.693055555559</v>
          </cell>
          <cell r="N2254" t="str">
            <v>Completed</v>
          </cell>
          <cell r="O2254" t="str">
            <v>VC - Series C / Third round</v>
          </cell>
          <cell r="P2254">
            <v>2.4</v>
          </cell>
        </row>
        <row r="2255">
          <cell r="A2255" t="str">
            <v>VC</v>
          </cell>
          <cell r="B2255">
            <v>1493</v>
          </cell>
          <cell r="C2255">
            <v>1</v>
          </cell>
          <cell r="D2255">
            <v>13798</v>
          </cell>
          <cell r="E2255" t="str">
            <v>The NanoSteel Company, LLC (TNC)</v>
          </cell>
          <cell r="F2255" t="str">
            <v>Non-core</v>
          </cell>
          <cell r="G2255" t="str">
            <v>General Financial &amp; Legal Services</v>
          </cell>
          <cell r="H2255" t="str">
            <v>Florida</v>
          </cell>
          <cell r="I2255" t="str">
            <v>United States</v>
          </cell>
          <cell r="J2255" t="str">
            <v>USA</v>
          </cell>
          <cell r="K2255" t="str">
            <v>North America &amp; Carribean</v>
          </cell>
          <cell r="L2255" t="str">
            <v>AMER</v>
          </cell>
          <cell r="M2255">
            <v>38960.74722222222</v>
          </cell>
          <cell r="N2255" t="str">
            <v>Completed</v>
          </cell>
          <cell r="O2255" t="str">
            <v>VC - Series B / Second round</v>
          </cell>
          <cell r="P2255">
            <v>3.1</v>
          </cell>
        </row>
        <row r="2256">
          <cell r="A2256" t="str">
            <v>VC</v>
          </cell>
          <cell r="B2256">
            <v>1494</v>
          </cell>
          <cell r="C2256">
            <v>2</v>
          </cell>
          <cell r="D2256">
            <v>18536</v>
          </cell>
          <cell r="E2256" t="str">
            <v>PowerSense A/S</v>
          </cell>
          <cell r="F2256" t="str">
            <v>New energy</v>
          </cell>
          <cell r="G2256" t="str">
            <v>Efficiency: Supply Side</v>
          </cell>
          <cell r="I2256" t="str">
            <v>Denmark</v>
          </cell>
          <cell r="J2256" t="str">
            <v>DNK</v>
          </cell>
          <cell r="K2256" t="str">
            <v>EU Europe</v>
          </cell>
          <cell r="L2256" t="str">
            <v>EMEA</v>
          </cell>
          <cell r="M2256">
            <v>38898.44027777778</v>
          </cell>
          <cell r="N2256" t="str">
            <v>Completed</v>
          </cell>
          <cell r="O2256" t="str">
            <v>VC - Tech or early spin-off</v>
          </cell>
          <cell r="P2256">
            <v>6</v>
          </cell>
          <cell r="Q2256">
            <v>0</v>
          </cell>
        </row>
        <row r="2257">
          <cell r="A2257" t="str">
            <v>VC</v>
          </cell>
          <cell r="B2257">
            <v>1495</v>
          </cell>
          <cell r="C2257">
            <v>1</v>
          </cell>
          <cell r="D2257">
            <v>18882</v>
          </cell>
          <cell r="E2257" t="str">
            <v>SolBeam Inc</v>
          </cell>
          <cell r="F2257" t="str">
            <v>New energy</v>
          </cell>
          <cell r="G2257" t="str">
            <v>Solar</v>
          </cell>
          <cell r="H2257" t="str">
            <v>California</v>
          </cell>
          <cell r="I2257" t="str">
            <v>United States</v>
          </cell>
          <cell r="J2257" t="str">
            <v>USA</v>
          </cell>
          <cell r="K2257" t="str">
            <v>North America &amp; Carribean</v>
          </cell>
          <cell r="L2257" t="str">
            <v>AMER</v>
          </cell>
          <cell r="M2257">
            <v>39114.384027777778</v>
          </cell>
          <cell r="N2257" t="str">
            <v>Completed</v>
          </cell>
          <cell r="O2257" t="str">
            <v>VC - Seed / angel</v>
          </cell>
          <cell r="P2257">
            <v>0.25</v>
          </cell>
        </row>
        <row r="2258">
          <cell r="A2258" t="str">
            <v>VC</v>
          </cell>
          <cell r="B2258">
            <v>1496</v>
          </cell>
          <cell r="C2258">
            <v>1</v>
          </cell>
          <cell r="D2258">
            <v>3126</v>
          </cell>
          <cell r="E2258" t="str">
            <v>Iroquois Bio-Energy Co LLC</v>
          </cell>
          <cell r="F2258" t="str">
            <v>New energy</v>
          </cell>
          <cell r="G2258" t="str">
            <v>Biofuels</v>
          </cell>
          <cell r="H2258" t="str">
            <v>Indiana</v>
          </cell>
          <cell r="I2258" t="str">
            <v>United States</v>
          </cell>
          <cell r="J2258" t="str">
            <v>USA</v>
          </cell>
          <cell r="K2258" t="str">
            <v>North America &amp; Carribean</v>
          </cell>
          <cell r="L2258" t="str">
            <v>AMER</v>
          </cell>
          <cell r="M2258">
            <v>39196.43472222222</v>
          </cell>
          <cell r="N2258" t="str">
            <v>Completed</v>
          </cell>
          <cell r="O2258" t="str">
            <v>PE - Buy-out / corp spinoff</v>
          </cell>
        </row>
        <row r="2259">
          <cell r="A2259" t="str">
            <v>VC</v>
          </cell>
          <cell r="B2259">
            <v>1497</v>
          </cell>
          <cell r="C2259">
            <v>1</v>
          </cell>
          <cell r="D2259">
            <v>6617</v>
          </cell>
          <cell r="E2259" t="str">
            <v>Enersis II SGPS SA</v>
          </cell>
          <cell r="F2259" t="str">
            <v>New energy</v>
          </cell>
          <cell r="G2259" t="str">
            <v>Wind</v>
          </cell>
          <cell r="I2259" t="str">
            <v>Portugal</v>
          </cell>
          <cell r="J2259" t="str">
            <v>PRT</v>
          </cell>
          <cell r="K2259" t="str">
            <v>EU Europe</v>
          </cell>
          <cell r="L2259" t="str">
            <v>EMEA</v>
          </cell>
          <cell r="M2259">
            <v>38702.432638888888</v>
          </cell>
          <cell r="N2259" t="str">
            <v>Completed</v>
          </cell>
          <cell r="O2259" t="str">
            <v>PE - Buy-out / corp spinoff</v>
          </cell>
          <cell r="P2259">
            <v>587.70000000000005</v>
          </cell>
        </row>
        <row r="2260">
          <cell r="A2260" t="str">
            <v>VC</v>
          </cell>
          <cell r="B2260">
            <v>1498</v>
          </cell>
          <cell r="C2260">
            <v>4</v>
          </cell>
          <cell r="D2260">
            <v>18888</v>
          </cell>
          <cell r="E2260" t="str">
            <v>Ice Energy Inc</v>
          </cell>
          <cell r="F2260" t="str">
            <v>New energy</v>
          </cell>
          <cell r="G2260" t="str">
            <v>Efficiency: Demand Side</v>
          </cell>
          <cell r="H2260" t="str">
            <v>Colorado</v>
          </cell>
          <cell r="I2260" t="str">
            <v>United States</v>
          </cell>
          <cell r="J2260" t="str">
            <v>USA</v>
          </cell>
          <cell r="K2260" t="str">
            <v>North America &amp; Carribean</v>
          </cell>
          <cell r="L2260" t="str">
            <v>AMER</v>
          </cell>
          <cell r="M2260">
            <v>39219.742361111108</v>
          </cell>
          <cell r="N2260" t="str">
            <v>Completed</v>
          </cell>
          <cell r="O2260" t="str">
            <v>VC - Series B / Second round</v>
          </cell>
          <cell r="P2260">
            <v>25</v>
          </cell>
          <cell r="Q2260">
            <v>0</v>
          </cell>
        </row>
        <row r="2261">
          <cell r="A2261" t="str">
            <v>VC</v>
          </cell>
          <cell r="B2261">
            <v>1499</v>
          </cell>
          <cell r="C2261">
            <v>1</v>
          </cell>
          <cell r="D2261">
            <v>18908</v>
          </cell>
          <cell r="E2261" t="str">
            <v>Magwind LLC</v>
          </cell>
          <cell r="F2261" t="str">
            <v>New energy</v>
          </cell>
          <cell r="G2261" t="str">
            <v>Wind</v>
          </cell>
          <cell r="H2261" t="str">
            <v>Texas</v>
          </cell>
          <cell r="I2261" t="str">
            <v>United States</v>
          </cell>
          <cell r="J2261" t="str">
            <v>USA</v>
          </cell>
          <cell r="K2261" t="str">
            <v>North America &amp; Carribean</v>
          </cell>
          <cell r="L2261" t="str">
            <v>AMER</v>
          </cell>
          <cell r="M2261">
            <v>38916.783333333333</v>
          </cell>
          <cell r="N2261" t="str">
            <v>Completed</v>
          </cell>
          <cell r="O2261" t="str">
            <v>VC - Seed / angel</v>
          </cell>
        </row>
        <row r="2262">
          <cell r="A2262" t="str">
            <v>VC</v>
          </cell>
          <cell r="B2262">
            <v>1500</v>
          </cell>
          <cell r="C2262">
            <v>2</v>
          </cell>
          <cell r="D2262">
            <v>2578</v>
          </cell>
          <cell r="E2262" t="str">
            <v>Xunlight Corp (previously MWOE Solar Inc)</v>
          </cell>
          <cell r="F2262" t="str">
            <v>New energy</v>
          </cell>
          <cell r="G2262" t="str">
            <v>Solar</v>
          </cell>
          <cell r="H2262" t="str">
            <v>Ohio</v>
          </cell>
          <cell r="I2262" t="str">
            <v>United States</v>
          </cell>
          <cell r="J2262" t="str">
            <v>USA</v>
          </cell>
          <cell r="K2262" t="str">
            <v>North America &amp; Carribean</v>
          </cell>
          <cell r="L2262" t="str">
            <v>AMER</v>
          </cell>
          <cell r="M2262">
            <v>39224.79583333333</v>
          </cell>
          <cell r="N2262" t="str">
            <v>Completed</v>
          </cell>
          <cell r="O2262" t="str">
            <v>VC - Series A / First round</v>
          </cell>
          <cell r="P2262">
            <v>7</v>
          </cell>
        </row>
        <row r="2263">
          <cell r="A2263" t="str">
            <v>VC</v>
          </cell>
          <cell r="B2263">
            <v>1501</v>
          </cell>
          <cell r="C2263">
            <v>2</v>
          </cell>
          <cell r="D2263">
            <v>18910</v>
          </cell>
          <cell r="E2263" t="str">
            <v>O-Flexx Technologies GmbH</v>
          </cell>
          <cell r="F2263" t="str">
            <v>New energy</v>
          </cell>
          <cell r="G2263" t="str">
            <v>Solar</v>
          </cell>
          <cell r="I2263" t="str">
            <v>Germany</v>
          </cell>
          <cell r="J2263" t="str">
            <v>DEU</v>
          </cell>
          <cell r="K2263" t="str">
            <v>EU Europe</v>
          </cell>
          <cell r="L2263" t="str">
            <v>EMEA</v>
          </cell>
          <cell r="M2263">
            <v>39156.802777777775</v>
          </cell>
          <cell r="N2263" t="str">
            <v>Completed</v>
          </cell>
          <cell r="O2263" t="str">
            <v>VC - Seed / angel</v>
          </cell>
        </row>
        <row r="2264">
          <cell r="A2264" t="str">
            <v>VC</v>
          </cell>
          <cell r="B2264">
            <v>1502</v>
          </cell>
          <cell r="C2264">
            <v>2</v>
          </cell>
          <cell r="D2264">
            <v>4317</v>
          </cell>
          <cell r="E2264" t="str">
            <v>Suzlon Energy Ltd</v>
          </cell>
          <cell r="F2264" t="str">
            <v>New energy</v>
          </cell>
          <cell r="G2264" t="str">
            <v>Wind</v>
          </cell>
          <cell r="H2264" t="str">
            <v>Maharashtra State</v>
          </cell>
          <cell r="I2264" t="str">
            <v>India</v>
          </cell>
          <cell r="J2264" t="str">
            <v>IND</v>
          </cell>
          <cell r="K2264" t="str">
            <v>Asia</v>
          </cell>
          <cell r="L2264" t="str">
            <v>ASOC</v>
          </cell>
          <cell r="M2264">
            <v>38603.439583333333</v>
          </cell>
          <cell r="N2264" t="str">
            <v>Completed</v>
          </cell>
          <cell r="O2264" t="str">
            <v>PE - Buy-out / corp spinoff</v>
          </cell>
          <cell r="P2264">
            <v>96.7</v>
          </cell>
        </row>
        <row r="2265">
          <cell r="A2265" t="str">
            <v>VC</v>
          </cell>
          <cell r="B2265">
            <v>1503</v>
          </cell>
          <cell r="C2265">
            <v>0</v>
          </cell>
          <cell r="D2265">
            <v>14832</v>
          </cell>
          <cell r="E2265" t="str">
            <v>AE Biofuels Inc. (formerly American Ethanol Inc.)</v>
          </cell>
          <cell r="F2265" t="str">
            <v>New energy</v>
          </cell>
          <cell r="G2265" t="str">
            <v>Biofuels</v>
          </cell>
          <cell r="H2265" t="str">
            <v>California</v>
          </cell>
          <cell r="I2265" t="str">
            <v>United States</v>
          </cell>
          <cell r="J2265" t="str">
            <v>USA</v>
          </cell>
          <cell r="K2265" t="str">
            <v>North America &amp; Carribean</v>
          </cell>
          <cell r="L2265" t="str">
            <v>AMER</v>
          </cell>
          <cell r="M2265">
            <v>39170.522222222222</v>
          </cell>
          <cell r="N2265" t="str">
            <v>Completed</v>
          </cell>
          <cell r="O2265" t="str">
            <v>VC - Series B / Second round</v>
          </cell>
          <cell r="P2265">
            <v>15.8</v>
          </cell>
          <cell r="Q2265">
            <v>0</v>
          </cell>
        </row>
        <row r="2266">
          <cell r="A2266" t="str">
            <v>VC</v>
          </cell>
          <cell r="B2266">
            <v>1504</v>
          </cell>
          <cell r="C2266">
            <v>1</v>
          </cell>
          <cell r="D2266">
            <v>18930</v>
          </cell>
          <cell r="E2266" t="str">
            <v>SunLink Corporation</v>
          </cell>
          <cell r="F2266" t="str">
            <v>New energy</v>
          </cell>
          <cell r="G2266" t="str">
            <v>Solar</v>
          </cell>
          <cell r="H2266" t="str">
            <v>California</v>
          </cell>
          <cell r="I2266" t="str">
            <v>United States</v>
          </cell>
          <cell r="J2266" t="str">
            <v>USA</v>
          </cell>
          <cell r="K2266" t="str">
            <v>North America &amp; Carribean</v>
          </cell>
          <cell r="L2266" t="str">
            <v>AMER</v>
          </cell>
          <cell r="M2266">
            <v>39223.728472222225</v>
          </cell>
          <cell r="N2266" t="str">
            <v>Completed</v>
          </cell>
          <cell r="O2266" t="str">
            <v>VC - Series B / Second round</v>
          </cell>
        </row>
        <row r="2267">
          <cell r="A2267" t="str">
            <v>VC</v>
          </cell>
          <cell r="B2267">
            <v>1505</v>
          </cell>
          <cell r="C2267">
            <v>1</v>
          </cell>
          <cell r="D2267">
            <v>17940</v>
          </cell>
          <cell r="E2267" t="str">
            <v>Living Villages Holdings Ltd</v>
          </cell>
          <cell r="F2267" t="str">
            <v>New energy</v>
          </cell>
          <cell r="G2267" t="str">
            <v>Efficiency: Demand Side</v>
          </cell>
          <cell r="H2267" t="str">
            <v>England</v>
          </cell>
          <cell r="I2267" t="str">
            <v>United Kingdom</v>
          </cell>
          <cell r="J2267" t="str">
            <v>GBR</v>
          </cell>
          <cell r="K2267" t="str">
            <v>EU Europe</v>
          </cell>
          <cell r="L2267" t="str">
            <v>EMEA</v>
          </cell>
          <cell r="M2267">
            <v>39224.738888888889</v>
          </cell>
          <cell r="N2267" t="str">
            <v>Completed</v>
          </cell>
          <cell r="O2267" t="str">
            <v>VC - Seed / angel</v>
          </cell>
          <cell r="P2267">
            <v>0.64</v>
          </cell>
        </row>
        <row r="2268">
          <cell r="A2268" t="str">
            <v>VC</v>
          </cell>
          <cell r="B2268">
            <v>1506</v>
          </cell>
          <cell r="C2268">
            <v>1</v>
          </cell>
          <cell r="D2268">
            <v>5978</v>
          </cell>
          <cell r="E2268" t="str">
            <v>Atraverda Ltd</v>
          </cell>
          <cell r="F2268" t="str">
            <v>New energy</v>
          </cell>
          <cell r="G2268" t="str">
            <v>Power Storage</v>
          </cell>
          <cell r="I2268" t="str">
            <v>United Kingdom</v>
          </cell>
          <cell r="J2268" t="str">
            <v>GBR</v>
          </cell>
          <cell r="K2268" t="str">
            <v>EU Europe</v>
          </cell>
          <cell r="L2268" t="str">
            <v>EMEA</v>
          </cell>
          <cell r="M2268">
            <v>38799.408333333333</v>
          </cell>
          <cell r="N2268" t="str">
            <v>Completed</v>
          </cell>
          <cell r="O2268" t="str">
            <v>VC - Bridge/Interim</v>
          </cell>
          <cell r="P2268">
            <v>3</v>
          </cell>
        </row>
        <row r="2269">
          <cell r="A2269" t="str">
            <v>VC</v>
          </cell>
          <cell r="B2269">
            <v>1507</v>
          </cell>
          <cell r="C2269">
            <v>1</v>
          </cell>
          <cell r="D2269">
            <v>14630</v>
          </cell>
          <cell r="E2269" t="str">
            <v>Second Wind Inc</v>
          </cell>
          <cell r="F2269" t="str">
            <v>New energy</v>
          </cell>
          <cell r="G2269" t="str">
            <v>Wind</v>
          </cell>
          <cell r="H2269" t="str">
            <v>Massachusetts</v>
          </cell>
          <cell r="I2269" t="str">
            <v>United States</v>
          </cell>
          <cell r="J2269" t="str">
            <v>USA</v>
          </cell>
          <cell r="K2269" t="str">
            <v>North America &amp; Carribean</v>
          </cell>
          <cell r="L2269" t="str">
            <v>AMER</v>
          </cell>
          <cell r="M2269">
            <v>39084.45416666667</v>
          </cell>
          <cell r="N2269" t="str">
            <v>Completed</v>
          </cell>
          <cell r="O2269" t="str">
            <v>VC - Series A / First round</v>
          </cell>
          <cell r="P2269">
            <v>1</v>
          </cell>
          <cell r="Q2269">
            <v>0</v>
          </cell>
        </row>
        <row r="2270">
          <cell r="A2270" t="str">
            <v>VC</v>
          </cell>
          <cell r="B2270">
            <v>1508</v>
          </cell>
          <cell r="C2270">
            <v>3</v>
          </cell>
          <cell r="D2270">
            <v>18959</v>
          </cell>
          <cell r="E2270" t="str">
            <v>Petra Solar</v>
          </cell>
          <cell r="F2270" t="str">
            <v>New energy</v>
          </cell>
          <cell r="G2270" t="str">
            <v>Solar</v>
          </cell>
          <cell r="H2270" t="str">
            <v>New Jersey</v>
          </cell>
          <cell r="I2270" t="str">
            <v>United States</v>
          </cell>
          <cell r="J2270" t="str">
            <v>USA</v>
          </cell>
          <cell r="K2270" t="str">
            <v>North America &amp; Carribean</v>
          </cell>
          <cell r="L2270" t="str">
            <v>AMER</v>
          </cell>
          <cell r="M2270">
            <v>39225.481944444444</v>
          </cell>
          <cell r="N2270" t="str">
            <v>Completed</v>
          </cell>
          <cell r="O2270" t="str">
            <v>VC - Series A / First round</v>
          </cell>
          <cell r="P2270">
            <v>14</v>
          </cell>
        </row>
        <row r="2271">
          <cell r="A2271" t="str">
            <v>VC</v>
          </cell>
          <cell r="B2271">
            <v>1509</v>
          </cell>
          <cell r="C2271">
            <v>1</v>
          </cell>
          <cell r="D2271">
            <v>14399</v>
          </cell>
          <cell r="E2271" t="str">
            <v>C-Wave Ltd</v>
          </cell>
          <cell r="F2271" t="str">
            <v>New energy</v>
          </cell>
          <cell r="G2271" t="str">
            <v>Marine</v>
          </cell>
          <cell r="H2271" t="str">
            <v>England</v>
          </cell>
          <cell r="I2271" t="str">
            <v>United Kingdom</v>
          </cell>
          <cell r="J2271" t="str">
            <v>GBR</v>
          </cell>
          <cell r="K2271" t="str">
            <v>EU Europe</v>
          </cell>
          <cell r="L2271" t="str">
            <v>EMEA</v>
          </cell>
          <cell r="M2271">
            <v>38897.692361111112</v>
          </cell>
          <cell r="N2271" t="str">
            <v>Completed</v>
          </cell>
          <cell r="O2271" t="str">
            <v>VC - Seed / angel</v>
          </cell>
          <cell r="P2271">
            <v>1.9</v>
          </cell>
        </row>
        <row r="2272">
          <cell r="A2272" t="str">
            <v>VC</v>
          </cell>
          <cell r="B2272">
            <v>1510</v>
          </cell>
          <cell r="C2272">
            <v>1</v>
          </cell>
          <cell r="D2272">
            <v>6020</v>
          </cell>
          <cell r="E2272" t="str">
            <v>SSP Technology A/S</v>
          </cell>
          <cell r="F2272" t="str">
            <v>New energy</v>
          </cell>
          <cell r="G2272" t="str">
            <v>Wind</v>
          </cell>
          <cell r="I2272" t="str">
            <v>Denmark</v>
          </cell>
          <cell r="J2272" t="str">
            <v>DNK</v>
          </cell>
          <cell r="K2272" t="str">
            <v>EU Europe</v>
          </cell>
          <cell r="L2272" t="str">
            <v>EMEA</v>
          </cell>
          <cell r="M2272">
            <v>39225.740277777775</v>
          </cell>
          <cell r="N2272" t="str">
            <v>Completed</v>
          </cell>
          <cell r="O2272" t="str">
            <v>PE - Buy-out / corp spinoff</v>
          </cell>
          <cell r="P2272">
            <v>5.4</v>
          </cell>
        </row>
        <row r="2273">
          <cell r="A2273" t="str">
            <v>VC</v>
          </cell>
          <cell r="B2273">
            <v>1511</v>
          </cell>
          <cell r="C2273">
            <v>1</v>
          </cell>
          <cell r="D2273">
            <v>73</v>
          </cell>
          <cell r="E2273" t="str">
            <v>Oceanlinx (formerly Energetech Australia Pty Ltd)</v>
          </cell>
          <cell r="F2273" t="str">
            <v>New energy</v>
          </cell>
          <cell r="G2273" t="str">
            <v>Marine</v>
          </cell>
          <cell r="H2273" t="str">
            <v>New South Wales</v>
          </cell>
          <cell r="I2273" t="str">
            <v>Australia</v>
          </cell>
          <cell r="J2273" t="str">
            <v>AUS</v>
          </cell>
          <cell r="K2273" t="str">
            <v>Oceania</v>
          </cell>
          <cell r="L2273" t="str">
            <v>ASOC</v>
          </cell>
          <cell r="M2273">
            <v>38890.879861111112</v>
          </cell>
          <cell r="N2273" t="str">
            <v>Completed</v>
          </cell>
          <cell r="O2273" t="str">
            <v>VC - Further / Pre-IPO round</v>
          </cell>
          <cell r="P2273">
            <v>3.6</v>
          </cell>
        </row>
        <row r="2274">
          <cell r="A2274" t="str">
            <v>VC</v>
          </cell>
          <cell r="B2274">
            <v>1512</v>
          </cell>
          <cell r="C2274">
            <v>1</v>
          </cell>
          <cell r="D2274">
            <v>328</v>
          </cell>
          <cell r="E2274" t="str">
            <v>HyRadix Inc</v>
          </cell>
          <cell r="F2274" t="str">
            <v>New energy</v>
          </cell>
          <cell r="G2274" t="str">
            <v>Hydrogen</v>
          </cell>
          <cell r="H2274" t="str">
            <v>Illinois</v>
          </cell>
          <cell r="I2274" t="str">
            <v>United States</v>
          </cell>
          <cell r="J2274" t="str">
            <v>USA</v>
          </cell>
          <cell r="K2274" t="str">
            <v>North America &amp; Carribean</v>
          </cell>
          <cell r="L2274" t="str">
            <v>AMER</v>
          </cell>
          <cell r="M2274">
            <v>38891.887499999997</v>
          </cell>
          <cell r="N2274" t="str">
            <v>Completed</v>
          </cell>
          <cell r="O2274" t="str">
            <v>VC - Further / Pre-IPO round</v>
          </cell>
          <cell r="P2274">
            <v>5.5</v>
          </cell>
        </row>
        <row r="2275">
          <cell r="A2275" t="str">
            <v>VC</v>
          </cell>
          <cell r="B2275">
            <v>1513</v>
          </cell>
          <cell r="C2275">
            <v>1</v>
          </cell>
          <cell r="D2275">
            <v>1168</v>
          </cell>
          <cell r="E2275" t="str">
            <v>STM Power Inc</v>
          </cell>
          <cell r="F2275" t="str">
            <v>New energy</v>
          </cell>
          <cell r="G2275" t="str">
            <v>Efficiency: Supply Side</v>
          </cell>
          <cell r="H2275" t="str">
            <v>Michigan</v>
          </cell>
          <cell r="I2275" t="str">
            <v>United States</v>
          </cell>
          <cell r="J2275" t="str">
            <v>USA</v>
          </cell>
          <cell r="K2275" t="str">
            <v>North America &amp; Carribean</v>
          </cell>
          <cell r="L2275" t="str">
            <v>AMER</v>
          </cell>
          <cell r="M2275">
            <v>38862.897222222222</v>
          </cell>
          <cell r="N2275" t="str">
            <v>Completed</v>
          </cell>
          <cell r="O2275" t="str">
            <v>VC - Series C / Third round</v>
          </cell>
          <cell r="P2275">
            <v>8.6999999999999993</v>
          </cell>
        </row>
        <row r="2276">
          <cell r="A2276" t="str">
            <v>VC</v>
          </cell>
          <cell r="B2276">
            <v>1514</v>
          </cell>
          <cell r="C2276">
            <v>2</v>
          </cell>
          <cell r="D2276">
            <v>13840</v>
          </cell>
          <cell r="E2276" t="str">
            <v>Primet Precision Materials</v>
          </cell>
          <cell r="F2276" t="str">
            <v>New energy</v>
          </cell>
          <cell r="G2276" t="str">
            <v>Power Storage</v>
          </cell>
          <cell r="H2276" t="str">
            <v>New York</v>
          </cell>
          <cell r="I2276" t="str">
            <v>United States</v>
          </cell>
          <cell r="J2276" t="str">
            <v>USA</v>
          </cell>
          <cell r="K2276" t="str">
            <v>North America &amp; Carribean</v>
          </cell>
          <cell r="L2276" t="str">
            <v>AMER</v>
          </cell>
          <cell r="M2276">
            <v>38075.515972222223</v>
          </cell>
          <cell r="N2276" t="str">
            <v>Completed</v>
          </cell>
          <cell r="O2276" t="str">
            <v>VC - Series A / First round</v>
          </cell>
          <cell r="P2276">
            <v>3.4</v>
          </cell>
        </row>
        <row r="2277">
          <cell r="A2277" t="str">
            <v>VC</v>
          </cell>
          <cell r="B2277">
            <v>1515</v>
          </cell>
          <cell r="C2277">
            <v>4</v>
          </cell>
          <cell r="D2277">
            <v>4442</v>
          </cell>
          <cell r="E2277" t="str">
            <v>EnerNOC Inc</v>
          </cell>
          <cell r="F2277" t="str">
            <v>New energy</v>
          </cell>
          <cell r="G2277" t="str">
            <v>Smart Distribution</v>
          </cell>
          <cell r="H2277" t="str">
            <v>Massachusetts</v>
          </cell>
          <cell r="I2277" t="str">
            <v>United States</v>
          </cell>
          <cell r="J2277" t="str">
            <v>USA</v>
          </cell>
          <cell r="K2277" t="str">
            <v>North America &amp; Carribean</v>
          </cell>
          <cell r="L2277" t="str">
            <v>AMER</v>
          </cell>
          <cell r="M2277">
            <v>38792.567361111112</v>
          </cell>
          <cell r="N2277" t="str">
            <v>Completed</v>
          </cell>
          <cell r="O2277" t="str">
            <v>VC - Series B / Second round</v>
          </cell>
          <cell r="P2277">
            <v>3</v>
          </cell>
        </row>
        <row r="2278">
          <cell r="A2278" t="str">
            <v>VC</v>
          </cell>
          <cell r="B2278">
            <v>1516</v>
          </cell>
          <cell r="C2278">
            <v>3</v>
          </cell>
          <cell r="D2278">
            <v>4442</v>
          </cell>
          <cell r="E2278" t="str">
            <v>EnerNOC Inc</v>
          </cell>
          <cell r="F2278" t="str">
            <v>New energy</v>
          </cell>
          <cell r="G2278" t="str">
            <v>Smart Distribution</v>
          </cell>
          <cell r="H2278" t="str">
            <v>Massachusetts</v>
          </cell>
          <cell r="I2278" t="str">
            <v>United States</v>
          </cell>
          <cell r="J2278" t="str">
            <v>USA</v>
          </cell>
          <cell r="K2278" t="str">
            <v>North America &amp; Carribean</v>
          </cell>
          <cell r="L2278" t="str">
            <v>AMER</v>
          </cell>
          <cell r="M2278">
            <v>39087.577777777777</v>
          </cell>
          <cell r="N2278" t="str">
            <v>Completed</v>
          </cell>
          <cell r="O2278" t="str">
            <v>VC - Series C / Third round</v>
          </cell>
          <cell r="P2278">
            <v>14.9</v>
          </cell>
        </row>
        <row r="2279">
          <cell r="A2279" t="str">
            <v>VC</v>
          </cell>
          <cell r="B2279">
            <v>1517</v>
          </cell>
          <cell r="C2279">
            <v>3</v>
          </cell>
          <cell r="D2279">
            <v>4442</v>
          </cell>
          <cell r="E2279" t="str">
            <v>EnerNOC Inc</v>
          </cell>
          <cell r="F2279" t="str">
            <v>New energy</v>
          </cell>
          <cell r="G2279" t="str">
            <v>Smart Distribution</v>
          </cell>
          <cell r="H2279" t="str">
            <v>Massachusetts</v>
          </cell>
          <cell r="I2279" t="str">
            <v>United States</v>
          </cell>
          <cell r="J2279" t="str">
            <v>USA</v>
          </cell>
          <cell r="K2279" t="str">
            <v>North America &amp; Carribean</v>
          </cell>
          <cell r="L2279" t="str">
            <v>AMER</v>
          </cell>
          <cell r="M2279">
            <v>38006.590277777781</v>
          </cell>
          <cell r="N2279" t="str">
            <v>Completed</v>
          </cell>
          <cell r="O2279" t="str">
            <v>VC - Series A / First round</v>
          </cell>
          <cell r="P2279">
            <v>1.7</v>
          </cell>
        </row>
        <row r="2280">
          <cell r="A2280" t="str">
            <v>VC</v>
          </cell>
          <cell r="B2280">
            <v>1518</v>
          </cell>
          <cell r="C2280">
            <v>1</v>
          </cell>
          <cell r="D2280">
            <v>363</v>
          </cell>
          <cell r="E2280" t="str">
            <v>Q-Cells AG</v>
          </cell>
          <cell r="F2280" t="str">
            <v>New energy</v>
          </cell>
          <cell r="G2280" t="str">
            <v>Solar</v>
          </cell>
          <cell r="H2280" t="str">
            <v>Brandenburg</v>
          </cell>
          <cell r="I2280" t="str">
            <v>Germany</v>
          </cell>
          <cell r="J2280" t="str">
            <v>DEU</v>
          </cell>
          <cell r="K2280" t="str">
            <v>EU Europe</v>
          </cell>
          <cell r="L2280" t="str">
            <v>EMEA</v>
          </cell>
          <cell r="M2280">
            <v>38607.661111111112</v>
          </cell>
          <cell r="N2280" t="str">
            <v>Completed</v>
          </cell>
          <cell r="O2280" t="str">
            <v>VC - Further / Pre-IPO round</v>
          </cell>
          <cell r="P2280">
            <v>68.099999999999994</v>
          </cell>
        </row>
        <row r="2281">
          <cell r="A2281" t="str">
            <v>VC</v>
          </cell>
          <cell r="B2281">
            <v>1519</v>
          </cell>
          <cell r="C2281">
            <v>1</v>
          </cell>
          <cell r="D2281">
            <v>6937</v>
          </cell>
          <cell r="E2281" t="str">
            <v>Wasatch Wind LLC</v>
          </cell>
          <cell r="F2281" t="str">
            <v>New energy</v>
          </cell>
          <cell r="G2281" t="str">
            <v>Wind</v>
          </cell>
          <cell r="H2281" t="str">
            <v>Utah</v>
          </cell>
          <cell r="I2281" t="str">
            <v>United States</v>
          </cell>
          <cell r="J2281" t="str">
            <v>USA</v>
          </cell>
          <cell r="K2281" t="str">
            <v>North America &amp; Carribean</v>
          </cell>
          <cell r="L2281" t="str">
            <v>AMER</v>
          </cell>
          <cell r="M2281">
            <v>39170.71875</v>
          </cell>
          <cell r="N2281" t="str">
            <v>Completed</v>
          </cell>
          <cell r="O2281" t="str">
            <v>VC - Series A / First round</v>
          </cell>
          <cell r="P2281">
            <v>3.6</v>
          </cell>
        </row>
        <row r="2282">
          <cell r="A2282" t="str">
            <v>VC</v>
          </cell>
          <cell r="B2282">
            <v>1520</v>
          </cell>
          <cell r="C2282">
            <v>1</v>
          </cell>
          <cell r="D2282">
            <v>19018</v>
          </cell>
          <cell r="E2282" t="str">
            <v>Apex Construction Inc</v>
          </cell>
          <cell r="F2282" t="str">
            <v>New energy</v>
          </cell>
          <cell r="G2282" t="str">
            <v>Efficiency: Demand Side</v>
          </cell>
          <cell r="H2282" t="str">
            <v>Oregon</v>
          </cell>
          <cell r="I2282" t="str">
            <v>United States</v>
          </cell>
          <cell r="J2282" t="str">
            <v>USA</v>
          </cell>
          <cell r="K2282" t="str">
            <v>North America &amp; Carribean</v>
          </cell>
          <cell r="L2282" t="str">
            <v>AMER</v>
          </cell>
          <cell r="M2282">
            <v>38988.772222222222</v>
          </cell>
          <cell r="N2282" t="str">
            <v>Completed</v>
          </cell>
          <cell r="O2282" t="str">
            <v>VC - Series A / First round</v>
          </cell>
          <cell r="P2282">
            <v>8.6999999999999993</v>
          </cell>
        </row>
        <row r="2283">
          <cell r="A2283" t="str">
            <v>VC</v>
          </cell>
          <cell r="B2283">
            <v>1521</v>
          </cell>
          <cell r="C2283">
            <v>3</v>
          </cell>
          <cell r="D2283">
            <v>19031</v>
          </cell>
          <cell r="E2283" t="str">
            <v>Solaire Direct</v>
          </cell>
          <cell r="F2283" t="str">
            <v>New energy</v>
          </cell>
          <cell r="G2283" t="str">
            <v>Solar</v>
          </cell>
          <cell r="I2283" t="str">
            <v>France</v>
          </cell>
          <cell r="J2283" t="str">
            <v>FRA</v>
          </cell>
          <cell r="K2283" t="str">
            <v>EU Europe</v>
          </cell>
          <cell r="L2283" t="str">
            <v>EMEA</v>
          </cell>
          <cell r="M2283">
            <v>39223.78125</v>
          </cell>
          <cell r="N2283" t="str">
            <v>Completed</v>
          </cell>
          <cell r="O2283" t="str">
            <v>VC - Series A / First round</v>
          </cell>
          <cell r="P2283">
            <v>8.1999999999999993</v>
          </cell>
          <cell r="Q2283">
            <v>0</v>
          </cell>
        </row>
        <row r="2284">
          <cell r="A2284" t="str">
            <v>VC</v>
          </cell>
          <cell r="B2284">
            <v>1522</v>
          </cell>
          <cell r="C2284">
            <v>1</v>
          </cell>
          <cell r="D2284">
            <v>1918</v>
          </cell>
          <cell r="E2284" t="str">
            <v>INI Power Systems</v>
          </cell>
          <cell r="F2284" t="str">
            <v>New energy</v>
          </cell>
          <cell r="G2284" t="str">
            <v>Fuel Cells</v>
          </cell>
          <cell r="H2284" t="str">
            <v>North Carolina</v>
          </cell>
          <cell r="I2284" t="str">
            <v>United States</v>
          </cell>
          <cell r="J2284" t="str">
            <v>USA</v>
          </cell>
          <cell r="K2284" t="str">
            <v>North America &amp; Carribean</v>
          </cell>
          <cell r="L2284" t="str">
            <v>AMER</v>
          </cell>
          <cell r="M2284">
            <v>39232.59375</v>
          </cell>
          <cell r="N2284" t="str">
            <v>Completed</v>
          </cell>
          <cell r="O2284" t="str">
            <v>VC - Series B / Second round</v>
          </cell>
          <cell r="P2284">
            <v>4</v>
          </cell>
        </row>
        <row r="2285">
          <cell r="A2285" t="str">
            <v>VC</v>
          </cell>
          <cell r="B2285">
            <v>1523</v>
          </cell>
          <cell r="C2285">
            <v>4</v>
          </cell>
          <cell r="D2285">
            <v>14756</v>
          </cell>
          <cell r="E2285" t="str">
            <v>Safe Renewable Corporation (SRC, formerly Safe Fuels)</v>
          </cell>
          <cell r="F2285" t="str">
            <v>New energy</v>
          </cell>
          <cell r="G2285" t="str">
            <v>Biofuels</v>
          </cell>
          <cell r="H2285" t="str">
            <v>Texas</v>
          </cell>
          <cell r="I2285" t="str">
            <v>United States</v>
          </cell>
          <cell r="J2285" t="str">
            <v>USA</v>
          </cell>
          <cell r="K2285" t="str">
            <v>North America &amp; Carribean</v>
          </cell>
          <cell r="L2285" t="str">
            <v>AMER</v>
          </cell>
          <cell r="M2285">
            <v>39233.445833333331</v>
          </cell>
          <cell r="N2285" t="str">
            <v>Completed</v>
          </cell>
          <cell r="O2285" t="str">
            <v>PE - Debt-to-equity conversion</v>
          </cell>
          <cell r="P2285">
            <v>5</v>
          </cell>
        </row>
        <row r="2286">
          <cell r="A2286" t="str">
            <v>VC</v>
          </cell>
          <cell r="B2286">
            <v>1524</v>
          </cell>
          <cell r="C2286">
            <v>1</v>
          </cell>
          <cell r="D2286">
            <v>11268</v>
          </cell>
          <cell r="E2286" t="str">
            <v>China Xinjiang Sunoasis Co Ltd</v>
          </cell>
          <cell r="F2286" t="str">
            <v>New energy</v>
          </cell>
          <cell r="G2286" t="str">
            <v>Solar</v>
          </cell>
          <cell r="H2286" t="str">
            <v>Xinjiang  Autonomous Region</v>
          </cell>
          <cell r="I2286" t="str">
            <v>China</v>
          </cell>
          <cell r="J2286" t="str">
            <v>CHN</v>
          </cell>
          <cell r="K2286" t="str">
            <v>Asia</v>
          </cell>
          <cell r="L2286" t="str">
            <v>ASOC</v>
          </cell>
          <cell r="M2286">
            <v>36732.472222222219</v>
          </cell>
          <cell r="N2286" t="str">
            <v>Completed</v>
          </cell>
          <cell r="O2286" t="str">
            <v>VC - Seed / angel</v>
          </cell>
        </row>
        <row r="2287">
          <cell r="A2287" t="str">
            <v>VC</v>
          </cell>
          <cell r="B2287">
            <v>1525</v>
          </cell>
          <cell r="C2287">
            <v>3</v>
          </cell>
          <cell r="D2287">
            <v>17409</v>
          </cell>
          <cell r="E2287" t="str">
            <v>Transonic Combustion, Inc.</v>
          </cell>
          <cell r="F2287" t="str">
            <v>New energy</v>
          </cell>
          <cell r="G2287" t="str">
            <v>Efficiency: Demand Side</v>
          </cell>
          <cell r="H2287" t="str">
            <v>California</v>
          </cell>
          <cell r="I2287" t="str">
            <v>United States</v>
          </cell>
          <cell r="J2287" t="str">
            <v>USA</v>
          </cell>
          <cell r="K2287" t="str">
            <v>North America &amp; Carribean</v>
          </cell>
          <cell r="L2287" t="str">
            <v>AMER</v>
          </cell>
          <cell r="M2287">
            <v>39224.470138888886</v>
          </cell>
          <cell r="N2287" t="str">
            <v>Completed</v>
          </cell>
          <cell r="O2287" t="str">
            <v>VC - Series B / Second round</v>
          </cell>
        </row>
        <row r="2288">
          <cell r="A2288" t="str">
            <v>VC</v>
          </cell>
          <cell r="B2288">
            <v>1526</v>
          </cell>
          <cell r="C2288">
            <v>1</v>
          </cell>
          <cell r="D2288">
            <v>19054</v>
          </cell>
          <cell r="E2288" t="str">
            <v>Energy Cabin</v>
          </cell>
          <cell r="F2288" t="str">
            <v>New energy</v>
          </cell>
          <cell r="G2288" t="str">
            <v>Efficiency: Demand Side</v>
          </cell>
          <cell r="I2288" t="str">
            <v>Austria</v>
          </cell>
          <cell r="J2288" t="str">
            <v>AUT</v>
          </cell>
          <cell r="K2288" t="str">
            <v>EU Europe</v>
          </cell>
          <cell r="L2288" t="str">
            <v>EMEA</v>
          </cell>
          <cell r="M2288">
            <v>39233.492361111108</v>
          </cell>
          <cell r="N2288" t="str">
            <v>Completed</v>
          </cell>
          <cell r="O2288" t="str">
            <v>VC - Series A / First round</v>
          </cell>
          <cell r="P2288">
            <v>2.7</v>
          </cell>
        </row>
        <row r="2289">
          <cell r="A2289" t="str">
            <v>VC</v>
          </cell>
          <cell r="B2289">
            <v>1527</v>
          </cell>
          <cell r="C2289">
            <v>2</v>
          </cell>
          <cell r="D2289">
            <v>12728</v>
          </cell>
          <cell r="E2289" t="str">
            <v>Sindicatum Carbon Capital (SCC)</v>
          </cell>
          <cell r="F2289" t="str">
            <v>New energy</v>
          </cell>
          <cell r="G2289" t="str">
            <v>Carbon Markets</v>
          </cell>
          <cell r="I2289" t="str">
            <v>United Kingdom</v>
          </cell>
          <cell r="J2289" t="str">
            <v>GBR</v>
          </cell>
          <cell r="K2289" t="str">
            <v>EU Europe</v>
          </cell>
          <cell r="L2289" t="str">
            <v>EMEA</v>
          </cell>
          <cell r="M2289">
            <v>39232.577777777777</v>
          </cell>
          <cell r="N2289" t="str">
            <v>Completed</v>
          </cell>
          <cell r="O2289" t="str">
            <v>PE - Asset/capacity investment</v>
          </cell>
          <cell r="P2289">
            <v>0</v>
          </cell>
          <cell r="Q2289">
            <v>0</v>
          </cell>
        </row>
        <row r="2290">
          <cell r="A2290" t="str">
            <v>VC</v>
          </cell>
          <cell r="B2290">
            <v>1528</v>
          </cell>
          <cell r="C2290">
            <v>1</v>
          </cell>
          <cell r="D2290">
            <v>19043</v>
          </cell>
          <cell r="E2290" t="str">
            <v>Electro Power Systems</v>
          </cell>
          <cell r="F2290" t="str">
            <v>New energy</v>
          </cell>
          <cell r="G2290" t="str">
            <v>Fuel Cells</v>
          </cell>
          <cell r="I2290" t="str">
            <v>Italy</v>
          </cell>
          <cell r="J2290" t="str">
            <v>ITA</v>
          </cell>
          <cell r="K2290" t="str">
            <v>EU Europe</v>
          </cell>
          <cell r="L2290" t="str">
            <v>EMEA</v>
          </cell>
          <cell r="M2290">
            <v>39232.631944444445</v>
          </cell>
          <cell r="N2290" t="str">
            <v>Completed</v>
          </cell>
          <cell r="O2290" t="str">
            <v>VC - Series A / First round</v>
          </cell>
          <cell r="P2290">
            <v>6.7</v>
          </cell>
        </row>
        <row r="2291">
          <cell r="A2291" t="str">
            <v>VC</v>
          </cell>
          <cell r="B2291">
            <v>1529</v>
          </cell>
          <cell r="C2291">
            <v>3</v>
          </cell>
          <cell r="D2291">
            <v>19071</v>
          </cell>
          <cell r="E2291" t="str">
            <v>Powerit Solutions</v>
          </cell>
          <cell r="F2291" t="str">
            <v>New energy</v>
          </cell>
          <cell r="G2291" t="str">
            <v>Efficiency: Demand Side</v>
          </cell>
          <cell r="H2291" t="str">
            <v>Washington State</v>
          </cell>
          <cell r="I2291" t="str">
            <v>United States</v>
          </cell>
          <cell r="J2291" t="str">
            <v>USA</v>
          </cell>
          <cell r="K2291" t="str">
            <v>North America &amp; Carribean</v>
          </cell>
          <cell r="L2291" t="str">
            <v>AMER</v>
          </cell>
          <cell r="M2291">
            <v>39233.737500000003</v>
          </cell>
          <cell r="N2291" t="str">
            <v>Completed</v>
          </cell>
          <cell r="O2291" t="str">
            <v>VC - Series A / First round</v>
          </cell>
          <cell r="P2291">
            <v>7.1</v>
          </cell>
          <cell r="Q2291">
            <v>0</v>
          </cell>
        </row>
        <row r="2292">
          <cell r="A2292" t="str">
            <v>VC</v>
          </cell>
          <cell r="B2292">
            <v>1530</v>
          </cell>
          <cell r="C2292">
            <v>1</v>
          </cell>
          <cell r="D2292">
            <v>17571</v>
          </cell>
          <cell r="E2292" t="str">
            <v>Heliatek GmbH</v>
          </cell>
          <cell r="F2292" t="str">
            <v>New energy</v>
          </cell>
          <cell r="G2292" t="str">
            <v>Solar</v>
          </cell>
          <cell r="I2292" t="str">
            <v>Germany</v>
          </cell>
          <cell r="J2292" t="str">
            <v>DEU</v>
          </cell>
          <cell r="K2292" t="str">
            <v>EU Europe</v>
          </cell>
          <cell r="L2292" t="str">
            <v>EMEA</v>
          </cell>
          <cell r="M2292">
            <v>39006.438888888886</v>
          </cell>
          <cell r="N2292" t="str">
            <v>Completed</v>
          </cell>
          <cell r="O2292" t="str">
            <v>VC - Seed / angel</v>
          </cell>
          <cell r="P2292">
            <v>0.88</v>
          </cell>
        </row>
        <row r="2293">
          <cell r="A2293" t="str">
            <v>VC</v>
          </cell>
          <cell r="B2293">
            <v>1531</v>
          </cell>
          <cell r="C2293">
            <v>1</v>
          </cell>
          <cell r="D2293">
            <v>15006</v>
          </cell>
          <cell r="E2293" t="str">
            <v>Memphis Biofuels LLC</v>
          </cell>
          <cell r="F2293" t="str">
            <v>New energy</v>
          </cell>
          <cell r="G2293" t="str">
            <v>Biofuels</v>
          </cell>
          <cell r="H2293" t="str">
            <v>Tennessee</v>
          </cell>
          <cell r="I2293" t="str">
            <v>United States</v>
          </cell>
          <cell r="J2293" t="str">
            <v>USA</v>
          </cell>
          <cell r="K2293" t="str">
            <v>North America &amp; Carribean</v>
          </cell>
          <cell r="L2293" t="str">
            <v>AMER</v>
          </cell>
          <cell r="M2293">
            <v>38909.633333333331</v>
          </cell>
          <cell r="N2293" t="str">
            <v>Completed</v>
          </cell>
          <cell r="O2293" t="str">
            <v>VC - Series A / First round</v>
          </cell>
          <cell r="Q2293">
            <v>1.6</v>
          </cell>
        </row>
        <row r="2294">
          <cell r="A2294" t="str">
            <v>VC</v>
          </cell>
          <cell r="B2294">
            <v>1532</v>
          </cell>
          <cell r="C2294">
            <v>1</v>
          </cell>
          <cell r="D2294">
            <v>16290</v>
          </cell>
          <cell r="E2294" t="str">
            <v>LiveFuels Inc</v>
          </cell>
          <cell r="F2294" t="str">
            <v>New energy</v>
          </cell>
          <cell r="G2294" t="str">
            <v>Biofuels</v>
          </cell>
          <cell r="H2294" t="str">
            <v>California</v>
          </cell>
          <cell r="I2294" t="str">
            <v>United States</v>
          </cell>
          <cell r="J2294" t="str">
            <v>USA</v>
          </cell>
          <cell r="K2294" t="str">
            <v>North America &amp; Carribean</v>
          </cell>
          <cell r="L2294" t="str">
            <v>AMER</v>
          </cell>
          <cell r="M2294">
            <v>39233.774305555555</v>
          </cell>
          <cell r="N2294" t="str">
            <v>Completed</v>
          </cell>
          <cell r="O2294" t="str">
            <v>VC - Series A / First round</v>
          </cell>
          <cell r="P2294">
            <v>10</v>
          </cell>
        </row>
        <row r="2295">
          <cell r="A2295" t="str">
            <v>VC</v>
          </cell>
          <cell r="B2295">
            <v>1533</v>
          </cell>
          <cell r="C2295">
            <v>0</v>
          </cell>
          <cell r="D2295">
            <v>19098</v>
          </cell>
          <cell r="E2295" t="str">
            <v>Ava Solar Inc</v>
          </cell>
          <cell r="F2295" t="str">
            <v>New energy</v>
          </cell>
          <cell r="G2295" t="str">
            <v>Solar</v>
          </cell>
          <cell r="H2295" t="str">
            <v>California</v>
          </cell>
          <cell r="I2295" t="str">
            <v>United States</v>
          </cell>
          <cell r="J2295" t="str">
            <v>USA</v>
          </cell>
          <cell r="K2295" t="str">
            <v>North America &amp; Carribean</v>
          </cell>
          <cell r="L2295" t="str">
            <v>AMER</v>
          </cell>
          <cell r="M2295">
            <v>39150.427777777775</v>
          </cell>
          <cell r="N2295" t="str">
            <v>Completed</v>
          </cell>
          <cell r="O2295" t="str">
            <v>VC - Series A / First round</v>
          </cell>
          <cell r="P2295">
            <v>3.7</v>
          </cell>
        </row>
        <row r="2296">
          <cell r="A2296" t="str">
            <v>VC</v>
          </cell>
          <cell r="B2296">
            <v>1534</v>
          </cell>
          <cell r="C2296">
            <v>0</v>
          </cell>
          <cell r="D2296">
            <v>19099</v>
          </cell>
          <cell r="E2296" t="str">
            <v>Ecosystem Solar Electric Corp, aka Solar MW Energy Inc</v>
          </cell>
          <cell r="F2296" t="str">
            <v>New energy</v>
          </cell>
          <cell r="G2296" t="str">
            <v>Solar</v>
          </cell>
          <cell r="H2296" t="str">
            <v>California</v>
          </cell>
          <cell r="I2296" t="str">
            <v>United States</v>
          </cell>
          <cell r="J2296" t="str">
            <v>USA</v>
          </cell>
          <cell r="K2296" t="str">
            <v>North America &amp; Carribean</v>
          </cell>
          <cell r="L2296" t="str">
            <v>AMER</v>
          </cell>
          <cell r="M2296">
            <v>39122.436805555553</v>
          </cell>
          <cell r="N2296" t="str">
            <v>Completed</v>
          </cell>
          <cell r="O2296" t="str">
            <v>VC - Series A / First round</v>
          </cell>
          <cell r="P2296">
            <v>5</v>
          </cell>
        </row>
        <row r="2297">
          <cell r="A2297" t="str">
            <v>VC</v>
          </cell>
          <cell r="B2297">
            <v>1535</v>
          </cell>
          <cell r="C2297">
            <v>1</v>
          </cell>
          <cell r="D2297">
            <v>3691</v>
          </cell>
          <cell r="E2297" t="str">
            <v>SkyPower Corporation</v>
          </cell>
          <cell r="F2297" t="str">
            <v>New energy</v>
          </cell>
          <cell r="G2297" t="str">
            <v>Wind</v>
          </cell>
          <cell r="H2297" t="str">
            <v>Ontario</v>
          </cell>
          <cell r="I2297" t="str">
            <v>Canada</v>
          </cell>
          <cell r="J2297" t="str">
            <v>CAN</v>
          </cell>
          <cell r="K2297" t="str">
            <v>North America &amp; Carribean</v>
          </cell>
          <cell r="L2297" t="str">
            <v>AMER</v>
          </cell>
          <cell r="M2297">
            <v>39235.440972222219</v>
          </cell>
          <cell r="N2297" t="str">
            <v>Completed</v>
          </cell>
          <cell r="O2297" t="str">
            <v>PE - Asset/capacity investment</v>
          </cell>
          <cell r="P2297">
            <v>0</v>
          </cell>
          <cell r="Q2297">
            <v>0</v>
          </cell>
        </row>
        <row r="2298">
          <cell r="A2298" t="str">
            <v>VC</v>
          </cell>
          <cell r="B2298">
            <v>1536</v>
          </cell>
          <cell r="C2298">
            <v>0</v>
          </cell>
          <cell r="D2298">
            <v>17718</v>
          </cell>
          <cell r="E2298" t="str">
            <v>Solar Power Inc (SPI)</v>
          </cell>
          <cell r="F2298" t="str">
            <v>New energy</v>
          </cell>
          <cell r="G2298" t="str">
            <v>Solar</v>
          </cell>
          <cell r="H2298" t="str">
            <v>California</v>
          </cell>
          <cell r="I2298" t="str">
            <v>United States</v>
          </cell>
          <cell r="J2298" t="str">
            <v>USA</v>
          </cell>
          <cell r="K2298" t="str">
            <v>North America &amp; Carribean</v>
          </cell>
          <cell r="L2298" t="str">
            <v>AMER</v>
          </cell>
          <cell r="M2298">
            <v>39091.456944444442</v>
          </cell>
          <cell r="N2298" t="str">
            <v>Completed</v>
          </cell>
          <cell r="O2298" t="str">
            <v>VC - Convertible</v>
          </cell>
          <cell r="P2298">
            <v>2.2999999999999998</v>
          </cell>
          <cell r="Q2298">
            <v>0</v>
          </cell>
        </row>
        <row r="2299">
          <cell r="A2299" t="str">
            <v>VC</v>
          </cell>
          <cell r="B2299">
            <v>1537</v>
          </cell>
          <cell r="C2299">
            <v>0</v>
          </cell>
          <cell r="D2299">
            <v>19100</v>
          </cell>
          <cell r="E2299" t="str">
            <v>Sunovia Energy Technologies Inc (formerly Sun Energy Solar Inc)</v>
          </cell>
          <cell r="F2299" t="str">
            <v>New energy</v>
          </cell>
          <cell r="G2299" t="str">
            <v>Solar</v>
          </cell>
          <cell r="H2299" t="str">
            <v>Florida</v>
          </cell>
          <cell r="I2299" t="str">
            <v>United States</v>
          </cell>
          <cell r="J2299" t="str">
            <v>USA</v>
          </cell>
          <cell r="K2299" t="str">
            <v>North America &amp; Carribean</v>
          </cell>
          <cell r="L2299" t="str">
            <v>AMER</v>
          </cell>
          <cell r="M2299">
            <v>39150.467361111114</v>
          </cell>
          <cell r="N2299" t="str">
            <v>Completed</v>
          </cell>
          <cell r="O2299" t="str">
            <v>VC - Series A / First round</v>
          </cell>
          <cell r="P2299">
            <v>5</v>
          </cell>
        </row>
        <row r="2300">
          <cell r="A2300" t="str">
            <v>VC</v>
          </cell>
          <cell r="B2300">
            <v>1538</v>
          </cell>
          <cell r="C2300">
            <v>0</v>
          </cell>
          <cell r="D2300">
            <v>19098</v>
          </cell>
          <cell r="E2300" t="str">
            <v>Ava Solar Inc</v>
          </cell>
          <cell r="F2300" t="str">
            <v>New energy</v>
          </cell>
          <cell r="G2300" t="str">
            <v>Solar</v>
          </cell>
          <cell r="H2300" t="str">
            <v>California</v>
          </cell>
          <cell r="I2300" t="str">
            <v>United States</v>
          </cell>
          <cell r="J2300" t="str">
            <v>USA</v>
          </cell>
          <cell r="K2300" t="str">
            <v>North America &amp; Carribean</v>
          </cell>
          <cell r="L2300" t="str">
            <v>AMER</v>
          </cell>
          <cell r="M2300">
            <v>39237.702777777777</v>
          </cell>
          <cell r="N2300" t="str">
            <v>Completed</v>
          </cell>
          <cell r="O2300" t="str">
            <v>VC - Series B / Second round</v>
          </cell>
        </row>
        <row r="2301">
          <cell r="A2301" t="str">
            <v>VC</v>
          </cell>
          <cell r="B2301">
            <v>1540</v>
          </cell>
          <cell r="C2301">
            <v>3</v>
          </cell>
          <cell r="D2301">
            <v>19144</v>
          </cell>
          <cell r="E2301" t="str">
            <v>OptoGaN Oy</v>
          </cell>
          <cell r="F2301" t="str">
            <v>New energy</v>
          </cell>
          <cell r="G2301" t="str">
            <v>Efficiency: Demand Side</v>
          </cell>
          <cell r="I2301" t="str">
            <v>Finland</v>
          </cell>
          <cell r="J2301" t="str">
            <v>FIN</v>
          </cell>
          <cell r="K2301" t="str">
            <v>EU Europe</v>
          </cell>
          <cell r="L2301" t="str">
            <v>EMEA</v>
          </cell>
          <cell r="M2301">
            <v>39216.73541666667</v>
          </cell>
          <cell r="N2301" t="str">
            <v>Completed</v>
          </cell>
          <cell r="O2301" t="str">
            <v>VC - Series A / First round</v>
          </cell>
          <cell r="P2301">
            <v>6.7</v>
          </cell>
        </row>
        <row r="2302">
          <cell r="A2302" t="str">
            <v>VC</v>
          </cell>
          <cell r="B2302">
            <v>1541</v>
          </cell>
          <cell r="C2302">
            <v>2</v>
          </cell>
          <cell r="D2302">
            <v>17805</v>
          </cell>
          <cell r="E2302" t="str">
            <v>PPT Research Inc</v>
          </cell>
          <cell r="F2302" t="str">
            <v>New energy</v>
          </cell>
          <cell r="G2302" t="str">
            <v>Solar</v>
          </cell>
          <cell r="H2302" t="str">
            <v>Pennsylvania</v>
          </cell>
          <cell r="I2302" t="str">
            <v>United States</v>
          </cell>
          <cell r="J2302" t="str">
            <v>USA</v>
          </cell>
          <cell r="K2302" t="str">
            <v>North America &amp; Carribean</v>
          </cell>
          <cell r="L2302" t="str">
            <v>AMER</v>
          </cell>
          <cell r="M2302">
            <v>38881.697916666664</v>
          </cell>
          <cell r="N2302" t="str">
            <v>Completed</v>
          </cell>
          <cell r="O2302" t="str">
            <v>VC - Series A / First round</v>
          </cell>
          <cell r="P2302">
            <v>4.4000000000000004</v>
          </cell>
        </row>
        <row r="2303">
          <cell r="A2303" t="str">
            <v>VC</v>
          </cell>
          <cell r="B2303">
            <v>1542</v>
          </cell>
          <cell r="C2303">
            <v>2</v>
          </cell>
          <cell r="D2303">
            <v>19133</v>
          </cell>
          <cell r="E2303" t="str">
            <v>Aquamarine Power</v>
          </cell>
          <cell r="F2303" t="str">
            <v>New energy</v>
          </cell>
          <cell r="G2303" t="str">
            <v>Marine</v>
          </cell>
          <cell r="H2303" t="str">
            <v>Scotland</v>
          </cell>
          <cell r="I2303" t="str">
            <v>United Kingdom</v>
          </cell>
          <cell r="J2303" t="str">
            <v>GBR</v>
          </cell>
          <cell r="K2303" t="str">
            <v>EU Europe</v>
          </cell>
          <cell r="L2303" t="str">
            <v>EMEA</v>
          </cell>
          <cell r="M2303">
            <v>39239.745833333334</v>
          </cell>
          <cell r="N2303" t="str">
            <v>Completed</v>
          </cell>
          <cell r="O2303" t="str">
            <v>VC - Seed / angel</v>
          </cell>
        </row>
        <row r="2304">
          <cell r="A2304" t="str">
            <v>VC</v>
          </cell>
          <cell r="B2304">
            <v>1543</v>
          </cell>
          <cell r="C2304">
            <v>1</v>
          </cell>
          <cell r="D2304">
            <v>13229</v>
          </cell>
          <cell r="E2304" t="str">
            <v>RidgeWind Ltd</v>
          </cell>
          <cell r="F2304" t="str">
            <v>New energy</v>
          </cell>
          <cell r="G2304" t="str">
            <v>Wind</v>
          </cell>
          <cell r="I2304" t="str">
            <v>United Kingdom</v>
          </cell>
          <cell r="J2304" t="str">
            <v>GBR</v>
          </cell>
          <cell r="K2304" t="str">
            <v>EU Europe</v>
          </cell>
          <cell r="L2304" t="str">
            <v>EMEA</v>
          </cell>
          <cell r="M2304">
            <v>39240.527777777781</v>
          </cell>
          <cell r="N2304" t="str">
            <v>Completed</v>
          </cell>
          <cell r="O2304" t="str">
            <v>PE - Buy-out / corp spinoff</v>
          </cell>
        </row>
        <row r="2305">
          <cell r="A2305" t="str">
            <v>VC</v>
          </cell>
          <cell r="B2305">
            <v>1546</v>
          </cell>
          <cell r="C2305">
            <v>1</v>
          </cell>
          <cell r="D2305">
            <v>15168</v>
          </cell>
          <cell r="E2305" t="str">
            <v>Hawaii BioEnergy LLC</v>
          </cell>
          <cell r="F2305" t="str">
            <v>New energy</v>
          </cell>
          <cell r="G2305" t="str">
            <v>Biofuels</v>
          </cell>
          <cell r="H2305" t="str">
            <v>Hawaii</v>
          </cell>
          <cell r="I2305" t="str">
            <v>United States</v>
          </cell>
          <cell r="J2305" t="str">
            <v>USA</v>
          </cell>
          <cell r="K2305" t="str">
            <v>North America &amp; Carribean</v>
          </cell>
          <cell r="L2305" t="str">
            <v>AMER</v>
          </cell>
          <cell r="M2305">
            <v>39241.738888888889</v>
          </cell>
          <cell r="N2305" t="str">
            <v>Completed</v>
          </cell>
          <cell r="O2305" t="str">
            <v>VC - Series A / First round</v>
          </cell>
        </row>
        <row r="2306">
          <cell r="A2306" t="str">
            <v>VC</v>
          </cell>
          <cell r="B2306">
            <v>1547</v>
          </cell>
          <cell r="C2306">
            <v>1</v>
          </cell>
          <cell r="D2306">
            <v>14313</v>
          </cell>
          <cell r="E2306" t="str">
            <v>Bull Moose Energy LLC</v>
          </cell>
          <cell r="F2306" t="str">
            <v>New energy</v>
          </cell>
          <cell r="G2306" t="str">
            <v>Biomass &amp; Waste</v>
          </cell>
          <cell r="H2306" t="str">
            <v>California</v>
          </cell>
          <cell r="I2306" t="str">
            <v>United States</v>
          </cell>
          <cell r="J2306" t="str">
            <v>USA</v>
          </cell>
          <cell r="K2306" t="str">
            <v>North America &amp; Carribean</v>
          </cell>
          <cell r="L2306" t="str">
            <v>AMER</v>
          </cell>
          <cell r="M2306">
            <v>39245.428472222222</v>
          </cell>
          <cell r="N2306" t="str">
            <v>Completed</v>
          </cell>
          <cell r="O2306" t="str">
            <v>PE - Asset/capacity investment</v>
          </cell>
          <cell r="P2306">
            <v>60</v>
          </cell>
          <cell r="Q2306">
            <v>0</v>
          </cell>
        </row>
        <row r="2307">
          <cell r="A2307" t="str">
            <v>VC</v>
          </cell>
          <cell r="B2307">
            <v>1548</v>
          </cell>
          <cell r="C2307">
            <v>1</v>
          </cell>
          <cell r="D2307">
            <v>19243</v>
          </cell>
          <cell r="E2307" t="str">
            <v>Cycleenergy</v>
          </cell>
          <cell r="F2307" t="str">
            <v>New energy</v>
          </cell>
          <cell r="G2307" t="str">
            <v>Biomass &amp; Waste</v>
          </cell>
          <cell r="I2307" t="str">
            <v>Austria</v>
          </cell>
          <cell r="J2307" t="str">
            <v>AUT</v>
          </cell>
          <cell r="K2307" t="str">
            <v>EU Europe</v>
          </cell>
          <cell r="L2307" t="str">
            <v>EMEA</v>
          </cell>
          <cell r="M2307">
            <v>39244.6875</v>
          </cell>
          <cell r="N2307" t="str">
            <v>Completed</v>
          </cell>
          <cell r="O2307" t="str">
            <v>PE - Buy-out / corp spinoff</v>
          </cell>
          <cell r="P2307">
            <v>8.9</v>
          </cell>
          <cell r="Q2307">
            <v>0</v>
          </cell>
        </row>
        <row r="2308">
          <cell r="A2308" t="str">
            <v>VC</v>
          </cell>
          <cell r="B2308">
            <v>1549</v>
          </cell>
          <cell r="C2308">
            <v>5</v>
          </cell>
          <cell r="D2308">
            <v>16406</v>
          </cell>
          <cell r="E2308" t="str">
            <v>Infinia Corporation (formerly Stirling Technology Company)</v>
          </cell>
          <cell r="F2308" t="str">
            <v>New energy</v>
          </cell>
          <cell r="G2308" t="str">
            <v>Solar</v>
          </cell>
          <cell r="H2308" t="str">
            <v>Washington State</v>
          </cell>
          <cell r="I2308" t="str">
            <v>United States</v>
          </cell>
          <cell r="J2308" t="str">
            <v>USA</v>
          </cell>
          <cell r="K2308" t="str">
            <v>North America &amp; Carribean</v>
          </cell>
          <cell r="L2308" t="str">
            <v>AMER</v>
          </cell>
          <cell r="M2308">
            <v>39247.363888888889</v>
          </cell>
          <cell r="N2308" t="str">
            <v>Completed</v>
          </cell>
          <cell r="O2308" t="str">
            <v>VC - Series A / First round</v>
          </cell>
          <cell r="P2308">
            <v>9.5</v>
          </cell>
          <cell r="Q2308">
            <v>0</v>
          </cell>
        </row>
        <row r="2309">
          <cell r="A2309" t="str">
            <v>VC</v>
          </cell>
          <cell r="B2309">
            <v>1550</v>
          </cell>
          <cell r="C2309">
            <v>0</v>
          </cell>
          <cell r="D2309">
            <v>12240</v>
          </cell>
          <cell r="E2309" t="str">
            <v>SunOpta BioProcess Group (formerly Stake Technology)</v>
          </cell>
          <cell r="F2309" t="str">
            <v>New energy</v>
          </cell>
          <cell r="G2309" t="str">
            <v>Biofuels</v>
          </cell>
          <cell r="H2309" t="str">
            <v>Ontario</v>
          </cell>
          <cell r="I2309" t="str">
            <v>Canada</v>
          </cell>
          <cell r="J2309" t="str">
            <v>CAN</v>
          </cell>
          <cell r="K2309" t="str">
            <v>North America &amp; Carribean</v>
          </cell>
          <cell r="L2309" t="str">
            <v>AMER</v>
          </cell>
          <cell r="M2309">
            <v>39244.473611111112</v>
          </cell>
          <cell r="N2309" t="str">
            <v>Completed</v>
          </cell>
          <cell r="O2309" t="str">
            <v>PE - Buy-out / corp spinoff</v>
          </cell>
          <cell r="P2309">
            <v>30</v>
          </cell>
        </row>
        <row r="2310">
          <cell r="A2310" t="str">
            <v>VC</v>
          </cell>
          <cell r="B2310">
            <v>1551</v>
          </cell>
          <cell r="C2310">
            <v>1</v>
          </cell>
          <cell r="D2310">
            <v>17012</v>
          </cell>
          <cell r="E2310" t="str">
            <v>Silicon Valley Solar Inc (SV Solar)</v>
          </cell>
          <cell r="F2310" t="str">
            <v>New energy</v>
          </cell>
          <cell r="G2310" t="str">
            <v>Solar</v>
          </cell>
          <cell r="H2310" t="str">
            <v>California</v>
          </cell>
          <cell r="I2310" t="str">
            <v>United States</v>
          </cell>
          <cell r="J2310" t="str">
            <v>USA</v>
          </cell>
          <cell r="K2310" t="str">
            <v>North America &amp; Carribean</v>
          </cell>
          <cell r="L2310" t="str">
            <v>AMER</v>
          </cell>
          <cell r="M2310">
            <v>39251.48333333333</v>
          </cell>
          <cell r="N2310" t="str">
            <v>Completed</v>
          </cell>
          <cell r="O2310" t="str">
            <v>VC - Series A / First round</v>
          </cell>
          <cell r="P2310">
            <v>10.199999999999999</v>
          </cell>
        </row>
        <row r="2311">
          <cell r="A2311" t="str">
            <v>VC</v>
          </cell>
          <cell r="B2311">
            <v>1552</v>
          </cell>
          <cell r="C2311">
            <v>1</v>
          </cell>
          <cell r="D2311">
            <v>19292</v>
          </cell>
          <cell r="E2311" t="str">
            <v>Luminous Power Technologies</v>
          </cell>
          <cell r="F2311" t="str">
            <v>New energy</v>
          </cell>
          <cell r="G2311" t="str">
            <v>Power Storage</v>
          </cell>
          <cell r="H2311" t="str">
            <v>Delhi National Capital Territory</v>
          </cell>
          <cell r="I2311" t="str">
            <v>India</v>
          </cell>
          <cell r="J2311" t="str">
            <v>IND</v>
          </cell>
          <cell r="K2311" t="str">
            <v>Asia</v>
          </cell>
          <cell r="L2311" t="str">
            <v>ASOC</v>
          </cell>
          <cell r="M2311">
            <v>39251.505555555559</v>
          </cell>
          <cell r="N2311" t="str">
            <v>Completed</v>
          </cell>
          <cell r="O2311" t="str">
            <v>VC - Series A / First round</v>
          </cell>
          <cell r="P2311">
            <v>20.3</v>
          </cell>
        </row>
        <row r="2312">
          <cell r="A2312" t="str">
            <v>VC</v>
          </cell>
          <cell r="B2312">
            <v>1553</v>
          </cell>
          <cell r="C2312">
            <v>1</v>
          </cell>
          <cell r="D2312">
            <v>9435</v>
          </cell>
          <cell r="E2312" t="str">
            <v>Solitem GmbH</v>
          </cell>
          <cell r="F2312" t="str">
            <v>New energy</v>
          </cell>
          <cell r="G2312" t="str">
            <v>Solar</v>
          </cell>
          <cell r="H2312" t="str">
            <v>North Rhine-Westphalia</v>
          </cell>
          <cell r="I2312" t="str">
            <v>Germany</v>
          </cell>
          <cell r="J2312" t="str">
            <v>DEU</v>
          </cell>
          <cell r="K2312" t="str">
            <v>EU Europe</v>
          </cell>
          <cell r="L2312" t="str">
            <v>EMEA</v>
          </cell>
          <cell r="M2312">
            <v>38883.697222222225</v>
          </cell>
          <cell r="N2312" t="str">
            <v>Completed</v>
          </cell>
          <cell r="O2312" t="str">
            <v>VC - Series A / First round</v>
          </cell>
          <cell r="P2312">
            <v>1.43</v>
          </cell>
        </row>
        <row r="2313">
          <cell r="A2313" t="str">
            <v>VC</v>
          </cell>
          <cell r="B2313">
            <v>1554</v>
          </cell>
          <cell r="C2313">
            <v>3</v>
          </cell>
          <cell r="D2313">
            <v>19299</v>
          </cell>
          <cell r="E2313" t="str">
            <v>KMW Energi</v>
          </cell>
          <cell r="F2313" t="str">
            <v>New energy</v>
          </cell>
          <cell r="G2313" t="str">
            <v>Biomass &amp; Waste</v>
          </cell>
          <cell r="I2313" t="str">
            <v>Sweden</v>
          </cell>
          <cell r="J2313" t="str">
            <v>SWE</v>
          </cell>
          <cell r="K2313" t="str">
            <v>EU Europe</v>
          </cell>
          <cell r="L2313" t="str">
            <v>EMEA</v>
          </cell>
          <cell r="M2313">
            <v>39272.763194444444</v>
          </cell>
          <cell r="N2313" t="str">
            <v>Completed</v>
          </cell>
          <cell r="O2313" t="str">
            <v>PE - Buy-out / corp spinoff</v>
          </cell>
          <cell r="Q2313">
            <v>50</v>
          </cell>
        </row>
        <row r="2314">
          <cell r="A2314" t="str">
            <v>VC</v>
          </cell>
          <cell r="B2314">
            <v>1555</v>
          </cell>
          <cell r="C2314">
            <v>8</v>
          </cell>
          <cell r="D2314">
            <v>2036</v>
          </cell>
          <cell r="E2314" t="str">
            <v>Advent Solar Inc</v>
          </cell>
          <cell r="F2314" t="str">
            <v>New energy</v>
          </cell>
          <cell r="G2314" t="str">
            <v>Solar</v>
          </cell>
          <cell r="H2314" t="str">
            <v>New Mexico</v>
          </cell>
          <cell r="I2314" t="str">
            <v>United States</v>
          </cell>
          <cell r="J2314" t="str">
            <v>USA</v>
          </cell>
          <cell r="K2314" t="str">
            <v>North America &amp; Carribean</v>
          </cell>
          <cell r="L2314" t="str">
            <v>AMER</v>
          </cell>
          <cell r="M2314">
            <v>39251.428472222222</v>
          </cell>
          <cell r="N2314" t="str">
            <v>Completed</v>
          </cell>
          <cell r="O2314" t="str">
            <v>PE - Asset/capacity investment</v>
          </cell>
          <cell r="P2314">
            <v>80</v>
          </cell>
          <cell r="Q2314">
            <v>0</v>
          </cell>
        </row>
        <row r="2315">
          <cell r="A2315" t="str">
            <v>VC</v>
          </cell>
          <cell r="B2315">
            <v>1556</v>
          </cell>
          <cell r="C2315">
            <v>6</v>
          </cell>
          <cell r="D2315">
            <v>9478</v>
          </cell>
          <cell r="E2315" t="str">
            <v>Revolt Technology AS</v>
          </cell>
          <cell r="F2315" t="str">
            <v>New energy</v>
          </cell>
          <cell r="G2315" t="str">
            <v>Power Storage</v>
          </cell>
          <cell r="I2315" t="str">
            <v>Switzerland</v>
          </cell>
          <cell r="J2315" t="str">
            <v>CHE</v>
          </cell>
          <cell r="K2315" t="str">
            <v>Non-EU Europe</v>
          </cell>
          <cell r="L2315" t="str">
            <v>EMEA</v>
          </cell>
          <cell r="M2315">
            <v>39251.664583333331</v>
          </cell>
          <cell r="N2315" t="str">
            <v>Completed</v>
          </cell>
          <cell r="O2315" t="str">
            <v>VC - Series B / Second round</v>
          </cell>
          <cell r="P2315">
            <v>13.4</v>
          </cell>
        </row>
        <row r="2316">
          <cell r="A2316" t="str">
            <v>VC</v>
          </cell>
          <cell r="B2316">
            <v>1557</v>
          </cell>
          <cell r="C2316">
            <v>1</v>
          </cell>
          <cell r="D2316">
            <v>19282</v>
          </cell>
          <cell r="E2316" t="str">
            <v>Environmental Development Group (EDG)</v>
          </cell>
          <cell r="F2316" t="str">
            <v>New energy</v>
          </cell>
          <cell r="G2316" t="str">
            <v>General Financial &amp; Legal Services</v>
          </cell>
          <cell r="I2316" t="str">
            <v>Germany</v>
          </cell>
          <cell r="J2316" t="str">
            <v>DEU</v>
          </cell>
          <cell r="K2316" t="str">
            <v>EU Europe</v>
          </cell>
          <cell r="L2316" t="str">
            <v>EMEA</v>
          </cell>
          <cell r="M2316">
            <v>39244.743055555555</v>
          </cell>
          <cell r="N2316" t="str">
            <v>Completed</v>
          </cell>
          <cell r="O2316" t="str">
            <v>PE - Buy-out / corp spinoff</v>
          </cell>
        </row>
        <row r="2317">
          <cell r="A2317" t="str">
            <v>VC</v>
          </cell>
          <cell r="B2317">
            <v>1558</v>
          </cell>
          <cell r="C2317">
            <v>4</v>
          </cell>
          <cell r="D2317">
            <v>959</v>
          </cell>
          <cell r="E2317" t="str">
            <v>Marine Current Turbines Ltd (MCT)</v>
          </cell>
          <cell r="F2317" t="str">
            <v>New energy</v>
          </cell>
          <cell r="G2317" t="str">
            <v>Marine</v>
          </cell>
          <cell r="I2317" t="str">
            <v>United Kingdom</v>
          </cell>
          <cell r="J2317" t="str">
            <v>GBR</v>
          </cell>
          <cell r="K2317" t="str">
            <v>EU Europe</v>
          </cell>
          <cell r="L2317" t="str">
            <v>EMEA</v>
          </cell>
          <cell r="M2317">
            <v>39253.761111111111</v>
          </cell>
          <cell r="N2317" t="str">
            <v>Completed</v>
          </cell>
          <cell r="O2317" t="str">
            <v>PE - Asset/capacity investment</v>
          </cell>
          <cell r="P2317">
            <v>15</v>
          </cell>
          <cell r="Q2317">
            <v>0</v>
          </cell>
        </row>
        <row r="2318">
          <cell r="A2318" t="str">
            <v>VC</v>
          </cell>
          <cell r="B2318">
            <v>1559</v>
          </cell>
          <cell r="C2318">
            <v>1</v>
          </cell>
          <cell r="D2318">
            <v>19304</v>
          </cell>
          <cell r="E2318" t="str">
            <v>Nevis Engine Company</v>
          </cell>
          <cell r="F2318" t="str">
            <v>New energy</v>
          </cell>
          <cell r="G2318" t="str">
            <v>Efficiency: Supply Side</v>
          </cell>
          <cell r="H2318" t="str">
            <v>Greater London</v>
          </cell>
          <cell r="I2318" t="str">
            <v>United Kingdom</v>
          </cell>
          <cell r="J2318" t="str">
            <v>GBR</v>
          </cell>
          <cell r="K2318" t="str">
            <v>EU Europe</v>
          </cell>
          <cell r="L2318" t="str">
            <v>EMEA</v>
          </cell>
          <cell r="M2318">
            <v>39247.699305555558</v>
          </cell>
          <cell r="N2318" t="str">
            <v>Completed</v>
          </cell>
          <cell r="O2318" t="str">
            <v>VC - Seed / angel</v>
          </cell>
          <cell r="P2318">
            <v>0.7</v>
          </cell>
        </row>
        <row r="2319">
          <cell r="A2319" t="str">
            <v>VC</v>
          </cell>
          <cell r="B2319">
            <v>1561</v>
          </cell>
          <cell r="C2319">
            <v>1</v>
          </cell>
          <cell r="D2319">
            <v>2116</v>
          </cell>
          <cell r="E2319" t="str">
            <v>Biofuels Corporation Plc</v>
          </cell>
          <cell r="F2319" t="str">
            <v>New energy</v>
          </cell>
          <cell r="G2319" t="str">
            <v>Biofuels</v>
          </cell>
          <cell r="I2319" t="str">
            <v>United Kingdom</v>
          </cell>
          <cell r="J2319" t="str">
            <v>GBR</v>
          </cell>
          <cell r="K2319" t="str">
            <v>EU Europe</v>
          </cell>
          <cell r="L2319" t="str">
            <v>EMEA</v>
          </cell>
          <cell r="M2319">
            <v>39259.716666666667</v>
          </cell>
          <cell r="N2319" t="str">
            <v>Completed</v>
          </cell>
          <cell r="O2319" t="str">
            <v>PE - Buy-out / corp spinoff</v>
          </cell>
          <cell r="P2319">
            <v>80</v>
          </cell>
          <cell r="Q2319">
            <v>0</v>
          </cell>
        </row>
        <row r="2320">
          <cell r="A2320" t="str">
            <v>VC</v>
          </cell>
          <cell r="B2320">
            <v>1562</v>
          </cell>
          <cell r="C2320">
            <v>5</v>
          </cell>
          <cell r="D2320">
            <v>15013</v>
          </cell>
          <cell r="E2320" t="str">
            <v>Stion Corporation (formerly NStructures Inc)</v>
          </cell>
          <cell r="F2320" t="str">
            <v>New energy</v>
          </cell>
          <cell r="G2320" t="str">
            <v>Solar</v>
          </cell>
          <cell r="H2320" t="str">
            <v>California</v>
          </cell>
          <cell r="I2320" t="str">
            <v>United States</v>
          </cell>
          <cell r="J2320" t="str">
            <v>USA</v>
          </cell>
          <cell r="K2320" t="str">
            <v>North America &amp; Carribean</v>
          </cell>
          <cell r="L2320" t="str">
            <v>AMER</v>
          </cell>
          <cell r="M2320">
            <v>39259.717361111114</v>
          </cell>
          <cell r="N2320" t="str">
            <v>Completed</v>
          </cell>
          <cell r="O2320" t="str">
            <v>VC - Series B / Second round</v>
          </cell>
          <cell r="P2320">
            <v>15</v>
          </cell>
        </row>
        <row r="2321">
          <cell r="A2321" t="str">
            <v>VC</v>
          </cell>
          <cell r="B2321">
            <v>1563</v>
          </cell>
          <cell r="C2321">
            <v>3</v>
          </cell>
          <cell r="D2321">
            <v>402</v>
          </cell>
          <cell r="E2321" t="str">
            <v>EPV Solar Inc (formerly Energy Photovoltaics)</v>
          </cell>
          <cell r="F2321" t="str">
            <v>New energy</v>
          </cell>
          <cell r="G2321" t="str">
            <v>Solar</v>
          </cell>
          <cell r="H2321" t="str">
            <v>New Jersey</v>
          </cell>
          <cell r="I2321" t="str">
            <v>United States</v>
          </cell>
          <cell r="J2321" t="str">
            <v>USA</v>
          </cell>
          <cell r="K2321" t="str">
            <v>North America &amp; Carribean</v>
          </cell>
          <cell r="L2321" t="str">
            <v>AMER</v>
          </cell>
          <cell r="M2321">
            <v>39254.656944444447</v>
          </cell>
          <cell r="N2321" t="str">
            <v>Completed</v>
          </cell>
          <cell r="O2321" t="str">
            <v>PE - Asset/capacity investment</v>
          </cell>
          <cell r="P2321">
            <v>77.5</v>
          </cell>
        </row>
        <row r="2322">
          <cell r="A2322" t="str">
            <v>VC</v>
          </cell>
          <cell r="B2322">
            <v>1564</v>
          </cell>
          <cell r="C2322">
            <v>3</v>
          </cell>
          <cell r="D2322">
            <v>19438</v>
          </cell>
          <cell r="E2322" t="str">
            <v>QuantaSol Limited</v>
          </cell>
          <cell r="F2322" t="str">
            <v>New energy</v>
          </cell>
          <cell r="G2322" t="str">
            <v>Solar</v>
          </cell>
          <cell r="H2322" t="str">
            <v>Greater London</v>
          </cell>
          <cell r="I2322" t="str">
            <v>United Kingdom</v>
          </cell>
          <cell r="J2322" t="str">
            <v>GBR</v>
          </cell>
          <cell r="K2322" t="str">
            <v>EU Europe</v>
          </cell>
          <cell r="L2322" t="str">
            <v>EMEA</v>
          </cell>
          <cell r="M2322">
            <v>39260.760416666664</v>
          </cell>
          <cell r="N2322" t="str">
            <v>Completed</v>
          </cell>
          <cell r="O2322" t="str">
            <v>VC - Seed / angel</v>
          </cell>
          <cell r="P2322">
            <v>2.69</v>
          </cell>
        </row>
        <row r="2323">
          <cell r="A2323" t="str">
            <v>VC</v>
          </cell>
          <cell r="B2323">
            <v>1565</v>
          </cell>
          <cell r="C2323">
            <v>4</v>
          </cell>
          <cell r="D2323">
            <v>357</v>
          </cell>
          <cell r="E2323" t="str">
            <v>Southwest Windpower Inc</v>
          </cell>
          <cell r="F2323" t="str">
            <v>New energy</v>
          </cell>
          <cell r="G2323" t="str">
            <v>Wind</v>
          </cell>
          <cell r="H2323" t="str">
            <v>Arizona</v>
          </cell>
          <cell r="I2323" t="str">
            <v>United States</v>
          </cell>
          <cell r="J2323" t="str">
            <v>USA</v>
          </cell>
          <cell r="K2323" t="str">
            <v>North America &amp; Carribean</v>
          </cell>
          <cell r="L2323" t="str">
            <v>AMER</v>
          </cell>
          <cell r="M2323">
            <v>39219.494444444441</v>
          </cell>
          <cell r="N2323" t="str">
            <v>Completed</v>
          </cell>
          <cell r="O2323" t="str">
            <v>VC - Series B / Second round</v>
          </cell>
          <cell r="P2323">
            <v>14.5</v>
          </cell>
          <cell r="Q2323">
            <v>0</v>
          </cell>
        </row>
        <row r="2324">
          <cell r="A2324" t="str">
            <v>VC</v>
          </cell>
          <cell r="B2324">
            <v>1566</v>
          </cell>
          <cell r="C2324">
            <v>1</v>
          </cell>
          <cell r="D2324">
            <v>19402</v>
          </cell>
          <cell r="E2324" t="str">
            <v>SWEBO Flis &amp; Energi</v>
          </cell>
          <cell r="F2324" t="str">
            <v>New energy</v>
          </cell>
          <cell r="G2324" t="str">
            <v>Biomass &amp; Waste</v>
          </cell>
          <cell r="I2324" t="str">
            <v>Sweden</v>
          </cell>
          <cell r="J2324" t="str">
            <v>SWE</v>
          </cell>
          <cell r="K2324" t="str">
            <v>EU Europe</v>
          </cell>
          <cell r="L2324" t="str">
            <v>EMEA</v>
          </cell>
          <cell r="M2324">
            <v>39258.65</v>
          </cell>
          <cell r="N2324" t="str">
            <v>Completed</v>
          </cell>
          <cell r="O2324" t="str">
            <v>PE - Asset/capacity investment</v>
          </cell>
          <cell r="P2324">
            <v>2.2000000000000002</v>
          </cell>
        </row>
        <row r="2325">
          <cell r="A2325" t="str">
            <v>VC</v>
          </cell>
          <cell r="B2325">
            <v>1567</v>
          </cell>
          <cell r="C2325">
            <v>0</v>
          </cell>
          <cell r="D2325">
            <v>11425</v>
          </cell>
          <cell r="E2325" t="str">
            <v>ZhongHang (Baoding) Huiteng Windpower Equipment Co Ltd (HT Blade)</v>
          </cell>
          <cell r="F2325" t="str">
            <v>New energy</v>
          </cell>
          <cell r="G2325" t="str">
            <v>Wind</v>
          </cell>
          <cell r="H2325" t="str">
            <v>Hebei Prefecture</v>
          </cell>
          <cell r="I2325" t="str">
            <v>China</v>
          </cell>
          <cell r="J2325" t="str">
            <v>CHN</v>
          </cell>
          <cell r="K2325" t="str">
            <v>Asia</v>
          </cell>
          <cell r="L2325" t="str">
            <v>ASOC</v>
          </cell>
          <cell r="M2325">
            <v>39262.646527777775</v>
          </cell>
          <cell r="N2325" t="str">
            <v>Completed</v>
          </cell>
          <cell r="O2325" t="str">
            <v>VC - Further / Pre-IPO round</v>
          </cell>
          <cell r="P2325">
            <v>20</v>
          </cell>
        </row>
        <row r="2326">
          <cell r="A2326" t="str">
            <v>VC</v>
          </cell>
          <cell r="B2326">
            <v>1568</v>
          </cell>
          <cell r="C2326">
            <v>2</v>
          </cell>
          <cell r="D2326">
            <v>19456</v>
          </cell>
          <cell r="E2326" t="str">
            <v>ZeaChem, Inc.</v>
          </cell>
          <cell r="F2326" t="str">
            <v>New energy</v>
          </cell>
          <cell r="G2326" t="str">
            <v>Biofuels</v>
          </cell>
          <cell r="H2326" t="str">
            <v>California</v>
          </cell>
          <cell r="I2326" t="str">
            <v>United States</v>
          </cell>
          <cell r="J2326" t="str">
            <v>USA</v>
          </cell>
          <cell r="K2326" t="str">
            <v>North America &amp; Carribean</v>
          </cell>
          <cell r="L2326" t="str">
            <v>AMER</v>
          </cell>
          <cell r="M2326">
            <v>38925.526388888888</v>
          </cell>
          <cell r="N2326" t="str">
            <v>Completed</v>
          </cell>
          <cell r="O2326" t="str">
            <v>VC - Series A / First round</v>
          </cell>
          <cell r="P2326">
            <v>4</v>
          </cell>
        </row>
        <row r="2327">
          <cell r="A2327" t="str">
            <v>VC</v>
          </cell>
          <cell r="B2327">
            <v>1569</v>
          </cell>
          <cell r="C2327">
            <v>1</v>
          </cell>
          <cell r="D2327">
            <v>19455</v>
          </cell>
          <cell r="E2327" t="str">
            <v>Catilin Inc.</v>
          </cell>
          <cell r="F2327" t="str">
            <v>New energy</v>
          </cell>
          <cell r="G2327" t="str">
            <v>Biofuels</v>
          </cell>
          <cell r="H2327" t="str">
            <v>Iowa</v>
          </cell>
          <cell r="I2327" t="str">
            <v>United States</v>
          </cell>
          <cell r="J2327" t="str">
            <v>USA</v>
          </cell>
          <cell r="K2327" t="str">
            <v>North America &amp; Carribean</v>
          </cell>
          <cell r="L2327" t="str">
            <v>AMER</v>
          </cell>
          <cell r="M2327">
            <v>39224.53125</v>
          </cell>
          <cell r="N2327" t="str">
            <v>Completed</v>
          </cell>
          <cell r="O2327" t="str">
            <v>VC - Series A / First round</v>
          </cell>
          <cell r="P2327">
            <v>3</v>
          </cell>
        </row>
        <row r="2328">
          <cell r="A2328" t="str">
            <v>VC</v>
          </cell>
          <cell r="B2328">
            <v>1570</v>
          </cell>
          <cell r="C2328">
            <v>3</v>
          </cell>
          <cell r="D2328">
            <v>19495</v>
          </cell>
          <cell r="E2328" t="str">
            <v>Mobius Power Inc</v>
          </cell>
          <cell r="F2328" t="str">
            <v>New energy</v>
          </cell>
          <cell r="G2328" t="str">
            <v>Power Storage</v>
          </cell>
          <cell r="H2328" t="str">
            <v>California</v>
          </cell>
          <cell r="I2328" t="str">
            <v>United States</v>
          </cell>
          <cell r="J2328" t="str">
            <v>USA</v>
          </cell>
          <cell r="K2328" t="str">
            <v>North America &amp; Carribean</v>
          </cell>
          <cell r="L2328" t="str">
            <v>AMER</v>
          </cell>
          <cell r="M2328">
            <v>39204.615277777775</v>
          </cell>
          <cell r="N2328" t="str">
            <v>Completed</v>
          </cell>
          <cell r="O2328" t="str">
            <v>VC - Series A / First round</v>
          </cell>
          <cell r="P2328">
            <v>4.3</v>
          </cell>
        </row>
        <row r="2329">
          <cell r="A2329" t="str">
            <v>VC</v>
          </cell>
          <cell r="B2329">
            <v>1572</v>
          </cell>
          <cell r="C2329">
            <v>4</v>
          </cell>
          <cell r="D2329">
            <v>19524</v>
          </cell>
          <cell r="E2329" t="str">
            <v>Tri Alpha Energy</v>
          </cell>
          <cell r="F2329" t="str">
            <v>Partially new energy</v>
          </cell>
          <cell r="G2329" t="str">
            <v>Services &amp; Support (Clean Energy)</v>
          </cell>
          <cell r="H2329" t="str">
            <v>California</v>
          </cell>
          <cell r="I2329" t="str">
            <v>United States</v>
          </cell>
          <cell r="J2329" t="str">
            <v>USA</v>
          </cell>
          <cell r="K2329" t="str">
            <v>North America &amp; Carribean</v>
          </cell>
          <cell r="L2329" t="str">
            <v>AMER</v>
          </cell>
          <cell r="M2329">
            <v>39223.710416666669</v>
          </cell>
          <cell r="N2329" t="str">
            <v>Completed</v>
          </cell>
          <cell r="O2329" t="str">
            <v>VC - Series C / Third round</v>
          </cell>
          <cell r="P2329">
            <v>40</v>
          </cell>
          <cell r="Q2329">
            <v>0</v>
          </cell>
        </row>
        <row r="2330">
          <cell r="A2330" t="str">
            <v>VC</v>
          </cell>
          <cell r="B2330">
            <v>1573</v>
          </cell>
          <cell r="C2330">
            <v>3</v>
          </cell>
          <cell r="D2330">
            <v>19529</v>
          </cell>
          <cell r="E2330" t="str">
            <v>ChapDrive</v>
          </cell>
          <cell r="F2330" t="str">
            <v>New energy</v>
          </cell>
          <cell r="G2330" t="str">
            <v>Wind</v>
          </cell>
          <cell r="I2330" t="str">
            <v>Norway</v>
          </cell>
          <cell r="J2330" t="str">
            <v>NOR</v>
          </cell>
          <cell r="K2330" t="str">
            <v>Non-EU Europe</v>
          </cell>
          <cell r="L2330" t="str">
            <v>EMEA</v>
          </cell>
          <cell r="M2330">
            <v>39260</v>
          </cell>
          <cell r="N2330" t="str">
            <v>Completed</v>
          </cell>
          <cell r="O2330" t="str">
            <v>VC - Series A / First round</v>
          </cell>
          <cell r="P2330">
            <v>2.4500000000000002</v>
          </cell>
        </row>
        <row r="2331">
          <cell r="A2331" t="str">
            <v>VC</v>
          </cell>
          <cell r="B2331">
            <v>1574</v>
          </cell>
          <cell r="C2331">
            <v>1</v>
          </cell>
          <cell r="D2331">
            <v>15098</v>
          </cell>
          <cell r="E2331" t="str">
            <v>HelioPower Inc</v>
          </cell>
          <cell r="F2331" t="str">
            <v>New energy</v>
          </cell>
          <cell r="G2331" t="str">
            <v>Solar</v>
          </cell>
          <cell r="H2331" t="str">
            <v>California</v>
          </cell>
          <cell r="I2331" t="str">
            <v>United States</v>
          </cell>
          <cell r="J2331" t="str">
            <v>USA</v>
          </cell>
          <cell r="K2331" t="str">
            <v>North America &amp; Carribean</v>
          </cell>
          <cell r="L2331" t="str">
            <v>AMER</v>
          </cell>
          <cell r="M2331">
            <v>39269.751388888886</v>
          </cell>
          <cell r="N2331" t="str">
            <v>Completed</v>
          </cell>
          <cell r="O2331" t="str">
            <v>PE - Buy-out / corp spinoff</v>
          </cell>
        </row>
        <row r="2332">
          <cell r="A2332" t="str">
            <v>VC</v>
          </cell>
          <cell r="B2332">
            <v>1576</v>
          </cell>
          <cell r="C2332">
            <v>1</v>
          </cell>
          <cell r="D2332">
            <v>16619</v>
          </cell>
          <cell r="E2332" t="str">
            <v>Techtium Ltd.</v>
          </cell>
          <cell r="F2332" t="str">
            <v>New energy</v>
          </cell>
          <cell r="G2332" t="str">
            <v>Power Storage</v>
          </cell>
          <cell r="I2332" t="str">
            <v>Israel</v>
          </cell>
          <cell r="J2332" t="str">
            <v>ISR</v>
          </cell>
          <cell r="K2332" t="str">
            <v>Middle East &amp; North Africa</v>
          </cell>
          <cell r="L2332" t="str">
            <v>EMEA</v>
          </cell>
          <cell r="M2332">
            <v>38904.68472222222</v>
          </cell>
          <cell r="N2332" t="str">
            <v>Completed</v>
          </cell>
          <cell r="O2332" t="str">
            <v>VC - Series A / First round</v>
          </cell>
          <cell r="P2332">
            <v>15</v>
          </cell>
        </row>
        <row r="2333">
          <cell r="A2333" t="str">
            <v>VC</v>
          </cell>
          <cell r="B2333">
            <v>1577</v>
          </cell>
          <cell r="C2333">
            <v>2</v>
          </cell>
          <cell r="D2333">
            <v>16619</v>
          </cell>
          <cell r="E2333" t="str">
            <v>Techtium Ltd.</v>
          </cell>
          <cell r="F2333" t="str">
            <v>New energy</v>
          </cell>
          <cell r="G2333" t="str">
            <v>Power Storage</v>
          </cell>
          <cell r="I2333" t="str">
            <v>Israel</v>
          </cell>
          <cell r="J2333" t="str">
            <v>ISR</v>
          </cell>
          <cell r="K2333" t="str">
            <v>Middle East &amp; North Africa</v>
          </cell>
          <cell r="L2333" t="str">
            <v>EMEA</v>
          </cell>
          <cell r="M2333">
            <v>39269.668749999997</v>
          </cell>
          <cell r="N2333" t="str">
            <v>Completed</v>
          </cell>
          <cell r="O2333" t="str">
            <v>VC - Series B / Second round</v>
          </cell>
          <cell r="P2333">
            <v>10</v>
          </cell>
        </row>
        <row r="2334">
          <cell r="A2334" t="str">
            <v>VC</v>
          </cell>
          <cell r="B2334">
            <v>1578</v>
          </cell>
          <cell r="C2334">
            <v>1</v>
          </cell>
          <cell r="D2334">
            <v>19564</v>
          </cell>
          <cell r="E2334" t="str">
            <v>SolarMorph Pte Ltd</v>
          </cell>
          <cell r="F2334" t="str">
            <v>New energy</v>
          </cell>
          <cell r="G2334" t="str">
            <v>Solar</v>
          </cell>
          <cell r="I2334" t="str">
            <v>Singapore</v>
          </cell>
          <cell r="J2334" t="str">
            <v>SGP</v>
          </cell>
          <cell r="K2334" t="str">
            <v>Asia</v>
          </cell>
          <cell r="L2334" t="str">
            <v>ASOC</v>
          </cell>
          <cell r="M2334">
            <v>39268.724305555559</v>
          </cell>
          <cell r="N2334" t="str">
            <v>Completed</v>
          </cell>
          <cell r="O2334" t="str">
            <v>PE - Asset/capacity investment</v>
          </cell>
          <cell r="P2334">
            <v>10.5</v>
          </cell>
          <cell r="Q2334">
            <v>0</v>
          </cell>
        </row>
        <row r="2335">
          <cell r="A2335" t="str">
            <v>VC</v>
          </cell>
          <cell r="B2335">
            <v>1579</v>
          </cell>
          <cell r="C2335">
            <v>1</v>
          </cell>
          <cell r="D2335">
            <v>19595</v>
          </cell>
          <cell r="E2335" t="str">
            <v>S'Tile</v>
          </cell>
          <cell r="F2335" t="str">
            <v>New energy</v>
          </cell>
          <cell r="G2335" t="str">
            <v>Solar</v>
          </cell>
          <cell r="I2335" t="str">
            <v>France</v>
          </cell>
          <cell r="J2335" t="str">
            <v>FRA</v>
          </cell>
          <cell r="K2335" t="str">
            <v>EU Europe</v>
          </cell>
          <cell r="L2335" t="str">
            <v>EMEA</v>
          </cell>
          <cell r="M2335">
            <v>39272</v>
          </cell>
          <cell r="N2335" t="str">
            <v>Completed</v>
          </cell>
          <cell r="O2335" t="str">
            <v>VC - Tech or early spin-off</v>
          </cell>
          <cell r="P2335">
            <v>0.68</v>
          </cell>
        </row>
        <row r="2336">
          <cell r="A2336" t="str">
            <v>VC</v>
          </cell>
          <cell r="B2336">
            <v>1580</v>
          </cell>
          <cell r="C2336">
            <v>5</v>
          </cell>
          <cell r="D2336">
            <v>5185</v>
          </cell>
          <cell r="E2336" t="str">
            <v>SpectraSensors Inc</v>
          </cell>
          <cell r="F2336" t="str">
            <v>Non-core</v>
          </cell>
          <cell r="G2336" t="str">
            <v>Efficiency: Supply Side</v>
          </cell>
          <cell r="H2336" t="str">
            <v>California</v>
          </cell>
          <cell r="I2336" t="str">
            <v>United States</v>
          </cell>
          <cell r="J2336" t="str">
            <v>USA</v>
          </cell>
          <cell r="K2336" t="str">
            <v>North America &amp; Carribean</v>
          </cell>
          <cell r="L2336" t="str">
            <v>AMER</v>
          </cell>
          <cell r="M2336">
            <v>39275.399305555555</v>
          </cell>
          <cell r="N2336" t="str">
            <v>Completed</v>
          </cell>
          <cell r="O2336" t="str">
            <v>VC - Series C / Third round</v>
          </cell>
          <cell r="P2336">
            <v>14</v>
          </cell>
        </row>
        <row r="2337">
          <cell r="A2337" t="str">
            <v>VC</v>
          </cell>
          <cell r="B2337">
            <v>1581</v>
          </cell>
          <cell r="C2337">
            <v>0</v>
          </cell>
          <cell r="D2337">
            <v>18440</v>
          </cell>
          <cell r="E2337" t="str">
            <v>CoolEarth (formerly Cool Earth Solar)</v>
          </cell>
          <cell r="F2337" t="str">
            <v>New energy</v>
          </cell>
          <cell r="G2337" t="str">
            <v>Solar</v>
          </cell>
          <cell r="H2337" t="str">
            <v>California</v>
          </cell>
          <cell r="I2337" t="str">
            <v>United States</v>
          </cell>
          <cell r="J2337" t="str">
            <v>USA</v>
          </cell>
          <cell r="K2337" t="str">
            <v>North America &amp; Carribean</v>
          </cell>
          <cell r="L2337" t="str">
            <v>AMER</v>
          </cell>
          <cell r="M2337">
            <v>39211</v>
          </cell>
          <cell r="N2337" t="str">
            <v>Completed</v>
          </cell>
          <cell r="O2337" t="str">
            <v>VC - Seed / angel</v>
          </cell>
          <cell r="P2337">
            <v>0.75</v>
          </cell>
        </row>
        <row r="2338">
          <cell r="A2338" t="str">
            <v>VC</v>
          </cell>
          <cell r="B2338">
            <v>1582</v>
          </cell>
          <cell r="C2338">
            <v>6</v>
          </cell>
          <cell r="D2338">
            <v>17894</v>
          </cell>
          <cell r="E2338" t="str">
            <v>SoloPower Inc</v>
          </cell>
          <cell r="F2338" t="str">
            <v>New energy</v>
          </cell>
          <cell r="G2338" t="str">
            <v>Solar</v>
          </cell>
          <cell r="H2338" t="str">
            <v>California</v>
          </cell>
          <cell r="I2338" t="str">
            <v>United States</v>
          </cell>
          <cell r="J2338" t="str">
            <v>USA</v>
          </cell>
          <cell r="K2338" t="str">
            <v>North America &amp; Carribean</v>
          </cell>
          <cell r="L2338" t="str">
            <v>AMER</v>
          </cell>
          <cell r="M2338">
            <v>39275.529166666667</v>
          </cell>
          <cell r="N2338" t="str">
            <v>Completed</v>
          </cell>
          <cell r="O2338" t="str">
            <v>VC - Series B / Second round</v>
          </cell>
          <cell r="P2338">
            <v>30</v>
          </cell>
        </row>
        <row r="2339">
          <cell r="A2339" t="str">
            <v>VC</v>
          </cell>
          <cell r="B2339">
            <v>1583</v>
          </cell>
          <cell r="C2339">
            <v>6</v>
          </cell>
          <cell r="D2339">
            <v>19650</v>
          </cell>
          <cell r="E2339" t="str">
            <v>Nanotron Technologies</v>
          </cell>
          <cell r="F2339" t="str">
            <v>Non-core</v>
          </cell>
          <cell r="G2339" t="str">
            <v>Efficiency: Demand Side</v>
          </cell>
          <cell r="I2339" t="str">
            <v>Germany</v>
          </cell>
          <cell r="J2339" t="str">
            <v>DEU</v>
          </cell>
          <cell r="K2339" t="str">
            <v>EU Europe</v>
          </cell>
          <cell r="L2339" t="str">
            <v>EMEA</v>
          </cell>
          <cell r="M2339">
            <v>39274.65902777778</v>
          </cell>
          <cell r="N2339" t="str">
            <v>Completed</v>
          </cell>
          <cell r="O2339" t="str">
            <v>VC - Series A / First round</v>
          </cell>
          <cell r="P2339">
            <v>13.6</v>
          </cell>
        </row>
        <row r="2340">
          <cell r="A2340" t="str">
            <v>VC</v>
          </cell>
          <cell r="B2340">
            <v>1584</v>
          </cell>
          <cell r="C2340">
            <v>1</v>
          </cell>
          <cell r="D2340">
            <v>5185</v>
          </cell>
          <cell r="E2340" t="str">
            <v>SpectraSensors Inc</v>
          </cell>
          <cell r="F2340" t="str">
            <v>Non-core</v>
          </cell>
          <cell r="G2340" t="str">
            <v>Efficiency: Supply Side</v>
          </cell>
          <cell r="H2340" t="str">
            <v>California</v>
          </cell>
          <cell r="I2340" t="str">
            <v>United States</v>
          </cell>
          <cell r="J2340" t="str">
            <v>USA</v>
          </cell>
          <cell r="K2340" t="str">
            <v>North America &amp; Carribean</v>
          </cell>
          <cell r="L2340" t="str">
            <v>AMER</v>
          </cell>
          <cell r="M2340">
            <v>37762.691666666666</v>
          </cell>
          <cell r="N2340" t="str">
            <v>Completed</v>
          </cell>
          <cell r="O2340" t="str">
            <v>VC - Series A / First round</v>
          </cell>
          <cell r="P2340">
            <v>2</v>
          </cell>
        </row>
        <row r="2341">
          <cell r="A2341" t="str">
            <v>VC</v>
          </cell>
          <cell r="B2341">
            <v>1585</v>
          </cell>
          <cell r="C2341">
            <v>2</v>
          </cell>
          <cell r="D2341">
            <v>19575</v>
          </cell>
          <cell r="E2341" t="str">
            <v>6N Silicon Inc</v>
          </cell>
          <cell r="F2341" t="str">
            <v>New energy</v>
          </cell>
          <cell r="G2341" t="str">
            <v>Solar</v>
          </cell>
          <cell r="H2341" t="str">
            <v>Ontario</v>
          </cell>
          <cell r="I2341" t="str">
            <v>Canada</v>
          </cell>
          <cell r="J2341" t="str">
            <v>CAN</v>
          </cell>
          <cell r="K2341" t="str">
            <v>North America &amp; Carribean</v>
          </cell>
          <cell r="L2341" t="str">
            <v>AMER</v>
          </cell>
          <cell r="M2341">
            <v>39275</v>
          </cell>
          <cell r="N2341" t="str">
            <v>Completed</v>
          </cell>
          <cell r="O2341" t="str">
            <v>VC - Series A / First round</v>
          </cell>
          <cell r="P2341">
            <v>5.7</v>
          </cell>
        </row>
        <row r="2342">
          <cell r="A2342" t="str">
            <v>VC</v>
          </cell>
          <cell r="B2342">
            <v>1586</v>
          </cell>
          <cell r="C2342">
            <v>2</v>
          </cell>
          <cell r="D2342">
            <v>17571</v>
          </cell>
          <cell r="E2342" t="str">
            <v>Heliatek GmbH</v>
          </cell>
          <cell r="F2342" t="str">
            <v>New energy</v>
          </cell>
          <cell r="G2342" t="str">
            <v>Solar</v>
          </cell>
          <cell r="I2342" t="str">
            <v>Germany</v>
          </cell>
          <cell r="J2342" t="str">
            <v>DEU</v>
          </cell>
          <cell r="K2342" t="str">
            <v>EU Europe</v>
          </cell>
          <cell r="L2342" t="str">
            <v>EMEA</v>
          </cell>
          <cell r="M2342">
            <v>39260</v>
          </cell>
          <cell r="N2342" t="str">
            <v>Completed</v>
          </cell>
          <cell r="O2342" t="str">
            <v>VC - Series A / First round</v>
          </cell>
          <cell r="P2342">
            <v>4.5</v>
          </cell>
        </row>
        <row r="2343">
          <cell r="A2343" t="str">
            <v>VC</v>
          </cell>
          <cell r="B2343">
            <v>1587</v>
          </cell>
          <cell r="C2343">
            <v>6</v>
          </cell>
          <cell r="D2343">
            <v>9283</v>
          </cell>
          <cell r="E2343" t="str">
            <v>Verdiem</v>
          </cell>
          <cell r="F2343" t="str">
            <v>New energy</v>
          </cell>
          <cell r="G2343" t="str">
            <v>Efficiency: Demand Side</v>
          </cell>
          <cell r="H2343" t="str">
            <v>Washington State</v>
          </cell>
          <cell r="I2343" t="str">
            <v>United States</v>
          </cell>
          <cell r="J2343" t="str">
            <v>USA</v>
          </cell>
          <cell r="K2343" t="str">
            <v>North America &amp; Carribean</v>
          </cell>
          <cell r="L2343" t="str">
            <v>AMER</v>
          </cell>
          <cell r="M2343">
            <v>39278.463888888888</v>
          </cell>
          <cell r="N2343" t="str">
            <v>Completed</v>
          </cell>
          <cell r="O2343" t="str">
            <v>VC - Series C / Third round</v>
          </cell>
          <cell r="P2343">
            <v>8.3000000000000007</v>
          </cell>
        </row>
        <row r="2344">
          <cell r="A2344" t="str">
            <v>VC</v>
          </cell>
          <cell r="B2344">
            <v>1588</v>
          </cell>
          <cell r="C2344">
            <v>2</v>
          </cell>
          <cell r="D2344">
            <v>15707</v>
          </cell>
          <cell r="E2344" t="str">
            <v>Ze-gen Inc</v>
          </cell>
          <cell r="F2344" t="str">
            <v>New energy</v>
          </cell>
          <cell r="G2344" t="str">
            <v>Biomass &amp; Waste</v>
          </cell>
          <cell r="H2344" t="str">
            <v>Massachusetts</v>
          </cell>
          <cell r="I2344" t="str">
            <v>United States</v>
          </cell>
          <cell r="J2344" t="str">
            <v>USA</v>
          </cell>
          <cell r="K2344" t="str">
            <v>North America &amp; Carribean</v>
          </cell>
          <cell r="L2344" t="str">
            <v>AMER</v>
          </cell>
          <cell r="M2344">
            <v>39279.533333333333</v>
          </cell>
          <cell r="N2344" t="str">
            <v>Completed</v>
          </cell>
          <cell r="O2344" t="str">
            <v>VC - Series A / First round</v>
          </cell>
          <cell r="P2344">
            <v>8</v>
          </cell>
          <cell r="Q2344">
            <v>0</v>
          </cell>
        </row>
        <row r="2345">
          <cell r="A2345" t="str">
            <v>VC</v>
          </cell>
          <cell r="B2345">
            <v>1589</v>
          </cell>
          <cell r="C2345">
            <v>3</v>
          </cell>
          <cell r="D2345">
            <v>4323</v>
          </cell>
          <cell r="E2345" t="str">
            <v>SAGE Electrochromics Inc</v>
          </cell>
          <cell r="F2345" t="str">
            <v>New energy</v>
          </cell>
          <cell r="G2345" t="str">
            <v>Efficiency: Energy-Smart Buildings</v>
          </cell>
          <cell r="H2345" t="str">
            <v>Minnesota</v>
          </cell>
          <cell r="I2345" t="str">
            <v>United States</v>
          </cell>
          <cell r="J2345" t="str">
            <v>USA</v>
          </cell>
          <cell r="K2345" t="str">
            <v>North America &amp; Carribean</v>
          </cell>
          <cell r="L2345" t="str">
            <v>AMER</v>
          </cell>
          <cell r="M2345">
            <v>39280.498611111114</v>
          </cell>
          <cell r="N2345" t="str">
            <v>Completed</v>
          </cell>
          <cell r="O2345" t="str">
            <v>VC - Series B / Second round</v>
          </cell>
          <cell r="P2345">
            <v>16</v>
          </cell>
        </row>
        <row r="2346">
          <cell r="A2346" t="str">
            <v>VC</v>
          </cell>
          <cell r="B2346">
            <v>1590</v>
          </cell>
          <cell r="C2346">
            <v>2</v>
          </cell>
          <cell r="D2346">
            <v>13492</v>
          </cell>
          <cell r="E2346" t="str">
            <v>Bloom Energy (formerly Ion America)</v>
          </cell>
          <cell r="F2346" t="str">
            <v>New energy</v>
          </cell>
          <cell r="G2346" t="str">
            <v>Fuel Cells</v>
          </cell>
          <cell r="H2346" t="str">
            <v>California</v>
          </cell>
          <cell r="I2346" t="str">
            <v>United States</v>
          </cell>
          <cell r="J2346" t="str">
            <v>USA</v>
          </cell>
          <cell r="K2346" t="str">
            <v>North America &amp; Carribean</v>
          </cell>
          <cell r="L2346" t="str">
            <v>AMER</v>
          </cell>
          <cell r="M2346">
            <v>38915.688194444447</v>
          </cell>
          <cell r="N2346" t="str">
            <v>Completed</v>
          </cell>
          <cell r="O2346" t="str">
            <v>VC - Series D / Fourth round</v>
          </cell>
          <cell r="P2346">
            <v>103</v>
          </cell>
        </row>
        <row r="2347">
          <cell r="A2347" t="str">
            <v>VC</v>
          </cell>
          <cell r="B2347">
            <v>1591</v>
          </cell>
          <cell r="C2347">
            <v>8</v>
          </cell>
          <cell r="D2347">
            <v>19752</v>
          </cell>
          <cell r="E2347" t="str">
            <v>Think Global</v>
          </cell>
          <cell r="F2347" t="str">
            <v>New energy</v>
          </cell>
          <cell r="G2347" t="str">
            <v>Efficiency: Demand Side</v>
          </cell>
          <cell r="I2347" t="str">
            <v>Norway</v>
          </cell>
          <cell r="J2347" t="str">
            <v>NOR</v>
          </cell>
          <cell r="K2347" t="str">
            <v>Non-EU Europe</v>
          </cell>
          <cell r="L2347" t="str">
            <v>EMEA</v>
          </cell>
          <cell r="M2347">
            <v>39274.703472222223</v>
          </cell>
          <cell r="N2347" t="str">
            <v>Completed</v>
          </cell>
          <cell r="O2347" t="str">
            <v>PE - Asset/capacity investment</v>
          </cell>
          <cell r="P2347">
            <v>63</v>
          </cell>
          <cell r="Q2347">
            <v>0</v>
          </cell>
        </row>
        <row r="2348">
          <cell r="A2348" t="str">
            <v>VC</v>
          </cell>
          <cell r="B2348">
            <v>1592</v>
          </cell>
          <cell r="C2348">
            <v>4</v>
          </cell>
          <cell r="D2348">
            <v>19755</v>
          </cell>
          <cell r="E2348" t="str">
            <v>SWAY A/S</v>
          </cell>
          <cell r="F2348" t="str">
            <v>New energy</v>
          </cell>
          <cell r="G2348" t="str">
            <v>Wind</v>
          </cell>
          <cell r="I2348" t="str">
            <v>Norway</v>
          </cell>
          <cell r="J2348" t="str">
            <v>NOR</v>
          </cell>
          <cell r="K2348" t="str">
            <v>Non-EU Europe</v>
          </cell>
          <cell r="L2348" t="str">
            <v>EMEA</v>
          </cell>
          <cell r="M2348">
            <v>39279</v>
          </cell>
          <cell r="N2348" t="str">
            <v>Completed</v>
          </cell>
          <cell r="O2348" t="str">
            <v>VC - Series A / First round</v>
          </cell>
          <cell r="P2348">
            <v>26</v>
          </cell>
        </row>
        <row r="2349">
          <cell r="A2349" t="str">
            <v>VC</v>
          </cell>
          <cell r="B2349">
            <v>1594</v>
          </cell>
          <cell r="C2349">
            <v>1</v>
          </cell>
          <cell r="D2349">
            <v>18244</v>
          </cell>
          <cell r="E2349" t="str">
            <v>Gevo</v>
          </cell>
          <cell r="F2349" t="str">
            <v>New energy</v>
          </cell>
          <cell r="G2349" t="str">
            <v>Biofuels</v>
          </cell>
          <cell r="H2349" t="str">
            <v>Colorado</v>
          </cell>
          <cell r="I2349" t="str">
            <v>United States</v>
          </cell>
          <cell r="J2349" t="str">
            <v>USA</v>
          </cell>
          <cell r="K2349" t="str">
            <v>North America &amp; Carribean</v>
          </cell>
          <cell r="L2349" t="str">
            <v>AMER</v>
          </cell>
          <cell r="M2349">
            <v>39224.98333333333</v>
          </cell>
          <cell r="N2349" t="str">
            <v>Completed</v>
          </cell>
          <cell r="O2349" t="str">
            <v>VC - Series B / Second round</v>
          </cell>
          <cell r="P2349">
            <v>3</v>
          </cell>
          <cell r="Q2349">
            <v>0</v>
          </cell>
        </row>
        <row r="2350">
          <cell r="A2350" t="str">
            <v>VC</v>
          </cell>
          <cell r="B2350">
            <v>1595</v>
          </cell>
          <cell r="C2350">
            <v>1</v>
          </cell>
          <cell r="D2350">
            <v>10571</v>
          </cell>
          <cell r="E2350" t="str">
            <v>Nano Fusion Technologies Inc (NFT)</v>
          </cell>
          <cell r="F2350" t="str">
            <v>New energy</v>
          </cell>
          <cell r="G2350" t="str">
            <v>Fuel Cells</v>
          </cell>
          <cell r="I2350" t="str">
            <v>Japan</v>
          </cell>
          <cell r="J2350" t="str">
            <v>JPN</v>
          </cell>
          <cell r="K2350" t="str">
            <v>Asia</v>
          </cell>
          <cell r="L2350" t="str">
            <v>ASOC</v>
          </cell>
          <cell r="M2350">
            <v>39275.681944444441</v>
          </cell>
          <cell r="N2350" t="str">
            <v>Completed</v>
          </cell>
          <cell r="O2350" t="str">
            <v>VC - Series B / Second round</v>
          </cell>
        </row>
        <row r="2351">
          <cell r="A2351" t="str">
            <v>VC</v>
          </cell>
          <cell r="B2351">
            <v>1596</v>
          </cell>
          <cell r="C2351">
            <v>4</v>
          </cell>
          <cell r="D2351">
            <v>15629</v>
          </cell>
          <cell r="E2351" t="str">
            <v>Solaria Corp</v>
          </cell>
          <cell r="F2351" t="str">
            <v>New energy</v>
          </cell>
          <cell r="G2351" t="str">
            <v>Solar</v>
          </cell>
          <cell r="H2351" t="str">
            <v>California</v>
          </cell>
          <cell r="I2351" t="str">
            <v>United States</v>
          </cell>
          <cell r="J2351" t="str">
            <v>USA</v>
          </cell>
          <cell r="K2351" t="str">
            <v>North America &amp; Carribean</v>
          </cell>
          <cell r="L2351" t="str">
            <v>AMER</v>
          </cell>
          <cell r="M2351">
            <v>39286.625</v>
          </cell>
          <cell r="N2351" t="str">
            <v>Completed</v>
          </cell>
          <cell r="O2351" t="str">
            <v>VC - Series C / Third round</v>
          </cell>
          <cell r="P2351">
            <v>50</v>
          </cell>
        </row>
        <row r="2352">
          <cell r="A2352" t="str">
            <v>VC</v>
          </cell>
          <cell r="B2352">
            <v>1598</v>
          </cell>
          <cell r="C2352">
            <v>2</v>
          </cell>
          <cell r="D2352">
            <v>19858</v>
          </cell>
          <cell r="E2352" t="str">
            <v>LiquidPiston</v>
          </cell>
          <cell r="F2352" t="str">
            <v>Non-core</v>
          </cell>
          <cell r="G2352" t="str">
            <v>Efficiency: Supply Side</v>
          </cell>
          <cell r="H2352" t="str">
            <v>Connecticut</v>
          </cell>
          <cell r="I2352" t="str">
            <v>United States</v>
          </cell>
          <cell r="J2352" t="str">
            <v>USA</v>
          </cell>
          <cell r="K2352" t="str">
            <v>North America &amp; Carribean</v>
          </cell>
          <cell r="L2352" t="str">
            <v>AMER</v>
          </cell>
          <cell r="M2352">
            <v>39286.71875</v>
          </cell>
          <cell r="N2352" t="str">
            <v>Completed</v>
          </cell>
          <cell r="O2352" t="str">
            <v>VC - Seed / angel</v>
          </cell>
          <cell r="P2352">
            <v>1.25</v>
          </cell>
        </row>
        <row r="2353">
          <cell r="A2353" t="str">
            <v>VC</v>
          </cell>
          <cell r="B2353">
            <v>1599</v>
          </cell>
          <cell r="C2353">
            <v>2</v>
          </cell>
          <cell r="D2353">
            <v>18603</v>
          </cell>
          <cell r="E2353" t="str">
            <v>OptiSolar Inc (formerly Gen 3 Solar Inc)</v>
          </cell>
          <cell r="F2353" t="str">
            <v>New energy</v>
          </cell>
          <cell r="G2353" t="str">
            <v>Solar</v>
          </cell>
          <cell r="H2353" t="str">
            <v>California</v>
          </cell>
          <cell r="I2353" t="str">
            <v>United States</v>
          </cell>
          <cell r="J2353" t="str">
            <v>USA</v>
          </cell>
          <cell r="K2353" t="str">
            <v>North America &amp; Carribean</v>
          </cell>
          <cell r="L2353" t="str">
            <v>AMER</v>
          </cell>
          <cell r="M2353">
            <v>39276.979861111111</v>
          </cell>
          <cell r="N2353" t="str">
            <v>Completed</v>
          </cell>
          <cell r="O2353" t="str">
            <v>VC - Series C / Third round</v>
          </cell>
          <cell r="P2353">
            <v>11.17</v>
          </cell>
        </row>
        <row r="2354">
          <cell r="A2354" t="str">
            <v>VC</v>
          </cell>
          <cell r="B2354">
            <v>1600</v>
          </cell>
          <cell r="C2354">
            <v>2</v>
          </cell>
          <cell r="D2354">
            <v>7815</v>
          </cell>
          <cell r="E2354" t="str">
            <v>SunEdison LLC</v>
          </cell>
          <cell r="F2354" t="str">
            <v>New energy</v>
          </cell>
          <cell r="G2354" t="str">
            <v>Solar</v>
          </cell>
          <cell r="H2354" t="str">
            <v>Maryland</v>
          </cell>
          <cell r="I2354" t="str">
            <v>United States</v>
          </cell>
          <cell r="J2354" t="str">
            <v>USA</v>
          </cell>
          <cell r="K2354" t="str">
            <v>North America &amp; Carribean</v>
          </cell>
          <cell r="L2354" t="str">
            <v>AMER</v>
          </cell>
          <cell r="M2354">
            <v>39252.694444444445</v>
          </cell>
          <cell r="N2354" t="str">
            <v>Completed</v>
          </cell>
          <cell r="O2354" t="str">
            <v>VC - Convertible</v>
          </cell>
          <cell r="P2354">
            <v>41.6</v>
          </cell>
        </row>
        <row r="2355">
          <cell r="A2355" t="str">
            <v>VC</v>
          </cell>
          <cell r="B2355">
            <v>1601</v>
          </cell>
          <cell r="C2355">
            <v>1</v>
          </cell>
          <cell r="D2355">
            <v>19955</v>
          </cell>
          <cell r="E2355" t="str">
            <v>Tradewinds Forest Products</v>
          </cell>
          <cell r="F2355" t="str">
            <v>New energy</v>
          </cell>
          <cell r="G2355" t="str">
            <v>Biomass &amp; Waste</v>
          </cell>
          <cell r="H2355" t="str">
            <v>Hawaii</v>
          </cell>
          <cell r="I2355" t="str">
            <v>United States</v>
          </cell>
          <cell r="J2355" t="str">
            <v>USA</v>
          </cell>
          <cell r="K2355" t="str">
            <v>North America &amp; Carribean</v>
          </cell>
          <cell r="L2355" t="str">
            <v>AMER</v>
          </cell>
          <cell r="M2355">
            <v>38961.450694444444</v>
          </cell>
          <cell r="N2355" t="str">
            <v>Completed</v>
          </cell>
          <cell r="O2355" t="str">
            <v>VC - Series A / First round</v>
          </cell>
          <cell r="P2355">
            <v>6</v>
          </cell>
        </row>
        <row r="2356">
          <cell r="A2356" t="str">
            <v>VC</v>
          </cell>
          <cell r="B2356">
            <v>1602</v>
          </cell>
          <cell r="C2356">
            <v>1</v>
          </cell>
          <cell r="D2356">
            <v>13827</v>
          </cell>
          <cell r="E2356" t="str">
            <v>Prenova Inc (formerly Service Resources Inc.)</v>
          </cell>
          <cell r="F2356" t="str">
            <v>New energy</v>
          </cell>
          <cell r="G2356" t="str">
            <v>Efficiency: Demand Side</v>
          </cell>
          <cell r="H2356" t="str">
            <v>Georgia</v>
          </cell>
          <cell r="I2356" t="str">
            <v>United States</v>
          </cell>
          <cell r="J2356" t="str">
            <v>USA</v>
          </cell>
          <cell r="K2356" t="str">
            <v>North America &amp; Carribean</v>
          </cell>
          <cell r="L2356" t="str">
            <v>AMER</v>
          </cell>
          <cell r="M2356">
            <v>39160</v>
          </cell>
          <cell r="N2356" t="str">
            <v>Completed</v>
          </cell>
          <cell r="O2356" t="str">
            <v>VC - Series D / Fourth round</v>
          </cell>
          <cell r="P2356">
            <v>3</v>
          </cell>
        </row>
        <row r="2357">
          <cell r="A2357" t="str">
            <v>VC</v>
          </cell>
          <cell r="B2357">
            <v>1603</v>
          </cell>
          <cell r="C2357">
            <v>1</v>
          </cell>
          <cell r="D2357">
            <v>697</v>
          </cell>
          <cell r="E2357" t="str">
            <v>Englefield Capital LLP</v>
          </cell>
          <cell r="F2357" t="str">
            <v>New energy</v>
          </cell>
          <cell r="G2357" t="str">
            <v>General Financial &amp; Legal Services</v>
          </cell>
          <cell r="H2357" t="str">
            <v>Greater London</v>
          </cell>
          <cell r="I2357" t="str">
            <v>United Kingdom</v>
          </cell>
          <cell r="J2357" t="str">
            <v>GBR</v>
          </cell>
          <cell r="K2357" t="str">
            <v>EU Europe</v>
          </cell>
          <cell r="L2357" t="str">
            <v>EMEA</v>
          </cell>
          <cell r="M2357">
            <v>39183.599999999999</v>
          </cell>
          <cell r="N2357" t="str">
            <v>Completed</v>
          </cell>
          <cell r="O2357" t="str">
            <v>PE - Buy-out / corp spinoff</v>
          </cell>
        </row>
        <row r="2358">
          <cell r="A2358" t="str">
            <v>VC</v>
          </cell>
          <cell r="B2358">
            <v>1604</v>
          </cell>
          <cell r="C2358">
            <v>1</v>
          </cell>
          <cell r="D2358">
            <v>18541</v>
          </cell>
          <cell r="E2358" t="str">
            <v>QualityTonnes</v>
          </cell>
          <cell r="F2358" t="str">
            <v>New energy</v>
          </cell>
          <cell r="G2358" t="str">
            <v>Carbon Markets</v>
          </cell>
          <cell r="H2358" t="str">
            <v>Washington, DC</v>
          </cell>
          <cell r="I2358" t="str">
            <v>United States</v>
          </cell>
          <cell r="J2358" t="str">
            <v>USA</v>
          </cell>
          <cell r="K2358" t="str">
            <v>North America &amp; Carribean</v>
          </cell>
          <cell r="L2358" t="str">
            <v>AMER</v>
          </cell>
          <cell r="M2358">
            <v>39203.665277777778</v>
          </cell>
          <cell r="N2358" t="str">
            <v>Completed</v>
          </cell>
          <cell r="O2358" t="str">
            <v>PE - Buy-out / corp spinoff</v>
          </cell>
        </row>
        <row r="2359">
          <cell r="A2359" t="str">
            <v>VC</v>
          </cell>
          <cell r="B2359">
            <v>1605</v>
          </cell>
          <cell r="C2359">
            <v>1</v>
          </cell>
          <cell r="D2359">
            <v>3234</v>
          </cell>
          <cell r="E2359" t="str">
            <v>Clean Power Inc</v>
          </cell>
          <cell r="F2359" t="str">
            <v>New energy</v>
          </cell>
          <cell r="G2359" t="str">
            <v>General Financial &amp; Legal Services</v>
          </cell>
          <cell r="H2359" t="str">
            <v>Ontario</v>
          </cell>
          <cell r="I2359" t="str">
            <v>Canada</v>
          </cell>
          <cell r="J2359" t="str">
            <v>CAN</v>
          </cell>
          <cell r="K2359" t="str">
            <v>North America &amp; Carribean</v>
          </cell>
          <cell r="L2359" t="str">
            <v>AMER</v>
          </cell>
          <cell r="M2359">
            <v>39259.690972222219</v>
          </cell>
          <cell r="N2359" t="str">
            <v>Completed</v>
          </cell>
          <cell r="O2359" t="str">
            <v>PE - Other</v>
          </cell>
          <cell r="P2359">
            <v>144</v>
          </cell>
        </row>
        <row r="2360">
          <cell r="A2360" t="str">
            <v>VC</v>
          </cell>
          <cell r="B2360">
            <v>1606</v>
          </cell>
          <cell r="C2360">
            <v>1</v>
          </cell>
          <cell r="D2360">
            <v>3234</v>
          </cell>
          <cell r="E2360" t="str">
            <v>Clean Power Inc</v>
          </cell>
          <cell r="F2360" t="str">
            <v>New energy</v>
          </cell>
          <cell r="G2360" t="str">
            <v>General Financial &amp; Legal Services</v>
          </cell>
          <cell r="H2360" t="str">
            <v>Ontario</v>
          </cell>
          <cell r="I2360" t="str">
            <v>Canada</v>
          </cell>
          <cell r="J2360" t="str">
            <v>CAN</v>
          </cell>
          <cell r="K2360" t="str">
            <v>North America &amp; Carribean</v>
          </cell>
          <cell r="L2360" t="str">
            <v>AMER</v>
          </cell>
          <cell r="M2360">
            <v>39139.717361111114</v>
          </cell>
          <cell r="N2360" t="str">
            <v>Postponed/cancelled</v>
          </cell>
          <cell r="O2360" t="str">
            <v>PE - Other</v>
          </cell>
          <cell r="P2360">
            <v>179.3</v>
          </cell>
        </row>
        <row r="2361">
          <cell r="A2361" t="str">
            <v>VC</v>
          </cell>
          <cell r="B2361">
            <v>1607</v>
          </cell>
          <cell r="C2361">
            <v>2</v>
          </cell>
          <cell r="D2361">
            <v>10509</v>
          </cell>
          <cell r="E2361" t="str">
            <v>TerraPass Inc</v>
          </cell>
          <cell r="F2361" t="str">
            <v>New energy</v>
          </cell>
          <cell r="G2361" t="str">
            <v>Carbon Markets</v>
          </cell>
          <cell r="H2361" t="str">
            <v>California</v>
          </cell>
          <cell r="I2361" t="str">
            <v>United States</v>
          </cell>
          <cell r="J2361" t="str">
            <v>USA</v>
          </cell>
          <cell r="K2361" t="str">
            <v>North America &amp; Carribean</v>
          </cell>
          <cell r="L2361" t="str">
            <v>AMER</v>
          </cell>
          <cell r="M2361">
            <v>39231.472916666666</v>
          </cell>
          <cell r="N2361" t="str">
            <v>Completed</v>
          </cell>
          <cell r="O2361" t="str">
            <v>VC - Series A / First round</v>
          </cell>
          <cell r="P2361">
            <v>5.8</v>
          </cell>
        </row>
        <row r="2362">
          <cell r="A2362" t="str">
            <v>VC</v>
          </cell>
          <cell r="B2362">
            <v>1608</v>
          </cell>
          <cell r="C2362">
            <v>1</v>
          </cell>
          <cell r="D2362">
            <v>889</v>
          </cell>
          <cell r="E2362" t="str">
            <v>Isofoton SA</v>
          </cell>
          <cell r="F2362" t="str">
            <v>New energy</v>
          </cell>
          <cell r="G2362" t="str">
            <v>Solar</v>
          </cell>
          <cell r="I2362" t="str">
            <v>Spain</v>
          </cell>
          <cell r="J2362" t="str">
            <v>ESP</v>
          </cell>
          <cell r="K2362" t="str">
            <v>EU Europe</v>
          </cell>
          <cell r="L2362" t="str">
            <v>EMEA</v>
          </cell>
          <cell r="M2362">
            <v>39294.679166666669</v>
          </cell>
          <cell r="N2362" t="str">
            <v>Completed</v>
          </cell>
          <cell r="O2362" t="str">
            <v>PE - Buy-out / corp spinoff</v>
          </cell>
          <cell r="P2362">
            <v>205</v>
          </cell>
          <cell r="Q2362">
            <v>0</v>
          </cell>
        </row>
        <row r="2363">
          <cell r="A2363" t="str">
            <v>VC</v>
          </cell>
          <cell r="B2363">
            <v>1609</v>
          </cell>
          <cell r="C2363">
            <v>1</v>
          </cell>
          <cell r="D2363">
            <v>16821</v>
          </cell>
          <cell r="E2363" t="str">
            <v>ITI-Energy Limited</v>
          </cell>
          <cell r="F2363" t="str">
            <v>New energy</v>
          </cell>
          <cell r="G2363" t="str">
            <v>Biomass &amp; Waste</v>
          </cell>
          <cell r="H2363" t="str">
            <v>England</v>
          </cell>
          <cell r="I2363" t="str">
            <v>United Kingdom</v>
          </cell>
          <cell r="J2363" t="str">
            <v>GBR</v>
          </cell>
          <cell r="K2363" t="str">
            <v>EU Europe</v>
          </cell>
          <cell r="L2363" t="str">
            <v>EMEA</v>
          </cell>
          <cell r="M2363">
            <v>39293.741666666669</v>
          </cell>
          <cell r="N2363" t="str">
            <v>Completed</v>
          </cell>
          <cell r="O2363" t="str">
            <v>PE - Asset/capacity investment</v>
          </cell>
          <cell r="P2363">
            <v>8.1</v>
          </cell>
        </row>
        <row r="2364">
          <cell r="A2364" t="str">
            <v>VC</v>
          </cell>
          <cell r="B2364">
            <v>1610</v>
          </cell>
          <cell r="C2364">
            <v>0</v>
          </cell>
          <cell r="D2364">
            <v>11059</v>
          </cell>
          <cell r="E2364" t="str">
            <v>Blue Square Energy (BSE)</v>
          </cell>
          <cell r="F2364" t="str">
            <v>New energy</v>
          </cell>
          <cell r="G2364" t="str">
            <v>Solar</v>
          </cell>
          <cell r="H2364" t="str">
            <v>Maryland</v>
          </cell>
          <cell r="I2364" t="str">
            <v>United States</v>
          </cell>
          <cell r="J2364" t="str">
            <v>USA</v>
          </cell>
          <cell r="K2364" t="str">
            <v>North America &amp; Carribean</v>
          </cell>
          <cell r="L2364" t="str">
            <v>AMER</v>
          </cell>
          <cell r="M2364">
            <v>38979.709027777775</v>
          </cell>
          <cell r="N2364" t="str">
            <v>Announced/filed</v>
          </cell>
          <cell r="O2364" t="str">
            <v>VC - Series B / Second round</v>
          </cell>
          <cell r="P2364">
            <v>1.76</v>
          </cell>
        </row>
        <row r="2365">
          <cell r="A2365" t="str">
            <v>VC</v>
          </cell>
          <cell r="B2365">
            <v>1611</v>
          </cell>
          <cell r="C2365">
            <v>3</v>
          </cell>
          <cell r="D2365">
            <v>12328</v>
          </cell>
          <cell r="E2365" t="str">
            <v>Soliant Energy (formerly Practical Instruments Inc)</v>
          </cell>
          <cell r="F2365" t="str">
            <v>New energy</v>
          </cell>
          <cell r="G2365" t="str">
            <v>Solar</v>
          </cell>
          <cell r="H2365" t="str">
            <v>California</v>
          </cell>
          <cell r="I2365" t="str">
            <v>United States</v>
          </cell>
          <cell r="J2365" t="str">
            <v>USA</v>
          </cell>
          <cell r="K2365" t="str">
            <v>North America &amp; Carribean</v>
          </cell>
          <cell r="L2365" t="str">
            <v>AMER</v>
          </cell>
          <cell r="M2365">
            <v>39251.736805555556</v>
          </cell>
          <cell r="N2365" t="str">
            <v>Completed</v>
          </cell>
          <cell r="O2365" t="str">
            <v>VC - Series A / First round</v>
          </cell>
          <cell r="P2365">
            <v>0.21</v>
          </cell>
        </row>
        <row r="2366">
          <cell r="A2366" t="str">
            <v>VC</v>
          </cell>
          <cell r="B2366">
            <v>1612</v>
          </cell>
          <cell r="C2366">
            <v>1</v>
          </cell>
          <cell r="D2366">
            <v>19885</v>
          </cell>
          <cell r="E2366" t="str">
            <v>O-Gen UK Ltd</v>
          </cell>
          <cell r="F2366" t="str">
            <v>New energy</v>
          </cell>
          <cell r="G2366" t="str">
            <v>Biomass &amp; Waste</v>
          </cell>
          <cell r="I2366" t="str">
            <v>United Kingdom</v>
          </cell>
          <cell r="J2366" t="str">
            <v>GBR</v>
          </cell>
          <cell r="K2366" t="str">
            <v>EU Europe</v>
          </cell>
          <cell r="L2366" t="str">
            <v>EMEA</v>
          </cell>
          <cell r="M2366">
            <v>39204.024305555555</v>
          </cell>
          <cell r="N2366" t="str">
            <v>Completed</v>
          </cell>
          <cell r="O2366" t="str">
            <v>VC - Seed / angel</v>
          </cell>
          <cell r="P2366">
            <v>5.8</v>
          </cell>
        </row>
        <row r="2367">
          <cell r="A2367" t="str">
            <v>VC</v>
          </cell>
          <cell r="B2367">
            <v>1613</v>
          </cell>
          <cell r="C2367">
            <v>1</v>
          </cell>
          <cell r="D2367">
            <v>815</v>
          </cell>
          <cell r="E2367" t="str">
            <v>Iskra Wind Turbine Manufacturers Ltd</v>
          </cell>
          <cell r="F2367" t="str">
            <v>New energy</v>
          </cell>
          <cell r="G2367" t="str">
            <v>Wind</v>
          </cell>
          <cell r="I2367" t="str">
            <v>United Kingdom</v>
          </cell>
          <cell r="J2367" t="str">
            <v>GBR</v>
          </cell>
          <cell r="K2367" t="str">
            <v>EU Europe</v>
          </cell>
          <cell r="L2367" t="str">
            <v>EMEA</v>
          </cell>
          <cell r="M2367">
            <v>39204.033333333333</v>
          </cell>
          <cell r="N2367" t="str">
            <v>Completed</v>
          </cell>
          <cell r="O2367" t="str">
            <v>VC - Seed / angel</v>
          </cell>
          <cell r="P2367">
            <v>4</v>
          </cell>
        </row>
        <row r="2368">
          <cell r="A2368" t="str">
            <v>VC</v>
          </cell>
          <cell r="B2368">
            <v>1614</v>
          </cell>
          <cell r="C2368">
            <v>1</v>
          </cell>
          <cell r="D2368">
            <v>3229</v>
          </cell>
          <cell r="E2368" t="str">
            <v>Oxonica</v>
          </cell>
          <cell r="F2368" t="str">
            <v>Partially new energy</v>
          </cell>
          <cell r="G2368" t="str">
            <v>Efficiency: Demand Side</v>
          </cell>
          <cell r="I2368" t="str">
            <v>United Kingdom</v>
          </cell>
          <cell r="J2368" t="str">
            <v>GBR</v>
          </cell>
          <cell r="K2368" t="str">
            <v>EU Europe</v>
          </cell>
          <cell r="L2368" t="str">
            <v>EMEA</v>
          </cell>
          <cell r="M2368">
            <v>38504.042361111111</v>
          </cell>
          <cell r="N2368" t="str">
            <v>Completed</v>
          </cell>
          <cell r="O2368" t="str">
            <v>VC - Series C / Third round</v>
          </cell>
          <cell r="P2368">
            <v>3.6</v>
          </cell>
        </row>
        <row r="2369">
          <cell r="A2369" t="str">
            <v>VC</v>
          </cell>
          <cell r="B2369">
            <v>1615</v>
          </cell>
          <cell r="C2369">
            <v>3</v>
          </cell>
          <cell r="D2369">
            <v>20021</v>
          </cell>
          <cell r="E2369" t="str">
            <v>Cnano Technology Ltd</v>
          </cell>
          <cell r="F2369" t="str">
            <v>New energy</v>
          </cell>
          <cell r="G2369" t="str">
            <v>Solar</v>
          </cell>
          <cell r="H2369" t="str">
            <v>California</v>
          </cell>
          <cell r="I2369" t="str">
            <v>United States</v>
          </cell>
          <cell r="J2369" t="str">
            <v>USA</v>
          </cell>
          <cell r="K2369" t="str">
            <v>North America &amp; Carribean</v>
          </cell>
          <cell r="L2369" t="str">
            <v>AMER</v>
          </cell>
          <cell r="M2369">
            <v>39295.506249999999</v>
          </cell>
          <cell r="N2369" t="str">
            <v>Completed</v>
          </cell>
          <cell r="O2369" t="str">
            <v>VC - Series A / First round</v>
          </cell>
          <cell r="P2369">
            <v>6</v>
          </cell>
        </row>
        <row r="2370">
          <cell r="A2370" t="str">
            <v>VC</v>
          </cell>
          <cell r="B2370">
            <v>1616</v>
          </cell>
          <cell r="C2370">
            <v>2</v>
          </cell>
          <cell r="D2370">
            <v>20041</v>
          </cell>
          <cell r="E2370" t="str">
            <v>Oxsensis Ltd.</v>
          </cell>
          <cell r="F2370" t="str">
            <v>New energy</v>
          </cell>
          <cell r="G2370" t="str">
            <v>Efficiency: Supply Side</v>
          </cell>
          <cell r="H2370" t="str">
            <v>England</v>
          </cell>
          <cell r="I2370" t="str">
            <v>United Kingdom</v>
          </cell>
          <cell r="J2370" t="str">
            <v>GBR</v>
          </cell>
          <cell r="K2370" t="str">
            <v>EU Europe</v>
          </cell>
          <cell r="L2370" t="str">
            <v>EMEA</v>
          </cell>
          <cell r="M2370">
            <v>39296.775000000001</v>
          </cell>
          <cell r="N2370" t="str">
            <v>Completed</v>
          </cell>
          <cell r="O2370" t="str">
            <v>VC - Tech or early spin-off</v>
          </cell>
          <cell r="P2370">
            <v>8.8000000000000007</v>
          </cell>
        </row>
        <row r="2371">
          <cell r="A2371" t="str">
            <v>VC</v>
          </cell>
          <cell r="B2371">
            <v>1618</v>
          </cell>
          <cell r="C2371">
            <v>5</v>
          </cell>
          <cell r="D2371">
            <v>20072</v>
          </cell>
          <cell r="E2371" t="str">
            <v>BridgeLux Inc (former eLite Optoelectronics)</v>
          </cell>
          <cell r="F2371" t="str">
            <v>New energy</v>
          </cell>
          <cell r="G2371" t="str">
            <v>Efficiency: Demand Side</v>
          </cell>
          <cell r="H2371" t="str">
            <v>California</v>
          </cell>
          <cell r="I2371" t="str">
            <v>United States</v>
          </cell>
          <cell r="J2371" t="str">
            <v>USA</v>
          </cell>
          <cell r="K2371" t="str">
            <v>North America &amp; Carribean</v>
          </cell>
          <cell r="L2371" t="str">
            <v>AMER</v>
          </cell>
          <cell r="M2371">
            <v>39297</v>
          </cell>
          <cell r="N2371" t="str">
            <v>Completed</v>
          </cell>
          <cell r="O2371" t="str">
            <v>VC - Series C / Third round</v>
          </cell>
          <cell r="P2371">
            <v>23</v>
          </cell>
          <cell r="Q2371">
            <v>0</v>
          </cell>
        </row>
        <row r="2372">
          <cell r="A2372" t="str">
            <v>VC</v>
          </cell>
          <cell r="B2372">
            <v>1619</v>
          </cell>
          <cell r="C2372">
            <v>4</v>
          </cell>
          <cell r="D2372">
            <v>17170</v>
          </cell>
          <cell r="E2372" t="str">
            <v>Group IV Semiconductor Inc.</v>
          </cell>
          <cell r="F2372" t="str">
            <v>New energy</v>
          </cell>
          <cell r="G2372" t="str">
            <v>Efficiency: Demand Side</v>
          </cell>
          <cell r="H2372" t="str">
            <v>Ontario</v>
          </cell>
          <cell r="I2372" t="str">
            <v>Canada</v>
          </cell>
          <cell r="J2372" t="str">
            <v>CAN</v>
          </cell>
          <cell r="K2372" t="str">
            <v>North America &amp; Carribean</v>
          </cell>
          <cell r="L2372" t="str">
            <v>AMER</v>
          </cell>
          <cell r="M2372">
            <v>39297</v>
          </cell>
          <cell r="N2372" t="str">
            <v>Completed</v>
          </cell>
          <cell r="O2372" t="str">
            <v>VC - Series B / Second round</v>
          </cell>
          <cell r="Q2372">
            <v>10</v>
          </cell>
        </row>
        <row r="2373">
          <cell r="A2373" t="str">
            <v>VC</v>
          </cell>
          <cell r="B2373">
            <v>1620</v>
          </cell>
          <cell r="C2373">
            <v>3</v>
          </cell>
          <cell r="D2373">
            <v>20072</v>
          </cell>
          <cell r="E2373" t="str">
            <v>BridgeLux Inc (former eLite Optoelectronics)</v>
          </cell>
          <cell r="F2373" t="str">
            <v>New energy</v>
          </cell>
          <cell r="G2373" t="str">
            <v>Efficiency: Demand Side</v>
          </cell>
          <cell r="H2373" t="str">
            <v>California</v>
          </cell>
          <cell r="I2373" t="str">
            <v>United States</v>
          </cell>
          <cell r="J2373" t="str">
            <v>USA</v>
          </cell>
          <cell r="K2373" t="str">
            <v>North America &amp; Carribean</v>
          </cell>
          <cell r="L2373" t="str">
            <v>AMER</v>
          </cell>
          <cell r="M2373">
            <v>38811</v>
          </cell>
          <cell r="N2373" t="str">
            <v>Completed</v>
          </cell>
          <cell r="O2373" t="str">
            <v>VC - Series B / Second round</v>
          </cell>
          <cell r="P2373">
            <v>8.5</v>
          </cell>
        </row>
        <row r="2374">
          <cell r="A2374" t="str">
            <v>VC</v>
          </cell>
          <cell r="B2374">
            <v>1621</v>
          </cell>
          <cell r="C2374">
            <v>0</v>
          </cell>
          <cell r="D2374">
            <v>20094</v>
          </cell>
          <cell r="E2374" t="str">
            <v>Orbitek (formerly Biodiesel Technologies Inc)</v>
          </cell>
          <cell r="F2374" t="str">
            <v>New energy</v>
          </cell>
          <cell r="G2374" t="str">
            <v>Biofuels</v>
          </cell>
          <cell r="H2374" t="str">
            <v>Oklahoma</v>
          </cell>
          <cell r="I2374" t="str">
            <v>United States</v>
          </cell>
          <cell r="J2374" t="str">
            <v>USA</v>
          </cell>
          <cell r="K2374" t="str">
            <v>North America &amp; Carribean</v>
          </cell>
          <cell r="L2374" t="str">
            <v>AMER</v>
          </cell>
          <cell r="M2374">
            <v>39143.589583333334</v>
          </cell>
          <cell r="N2374" t="str">
            <v>Completed</v>
          </cell>
          <cell r="O2374" t="str">
            <v>VC - Series A / First round</v>
          </cell>
          <cell r="P2374">
            <v>0.5</v>
          </cell>
        </row>
        <row r="2375">
          <cell r="A2375" t="str">
            <v>VC</v>
          </cell>
          <cell r="B2375">
            <v>1622</v>
          </cell>
          <cell r="C2375">
            <v>1</v>
          </cell>
          <cell r="D2375">
            <v>20066</v>
          </cell>
          <cell r="E2375" t="str">
            <v>Energy Solutions International</v>
          </cell>
          <cell r="F2375" t="str">
            <v>New energy</v>
          </cell>
          <cell r="G2375" t="str">
            <v>Efficiency: Demand Side</v>
          </cell>
          <cell r="H2375" t="str">
            <v>Minnesota</v>
          </cell>
          <cell r="I2375" t="str">
            <v>United States</v>
          </cell>
          <cell r="J2375" t="str">
            <v>USA</v>
          </cell>
          <cell r="K2375" t="str">
            <v>North America &amp; Carribean</v>
          </cell>
          <cell r="L2375" t="str">
            <v>AMER</v>
          </cell>
          <cell r="M2375">
            <v>39300</v>
          </cell>
          <cell r="N2375" t="str">
            <v>Completed</v>
          </cell>
          <cell r="O2375" t="str">
            <v>VC - Series A / First round</v>
          </cell>
        </row>
        <row r="2376">
          <cell r="A2376" t="str">
            <v>VC</v>
          </cell>
          <cell r="B2376">
            <v>1624</v>
          </cell>
          <cell r="C2376">
            <v>2</v>
          </cell>
          <cell r="D2376">
            <v>16453</v>
          </cell>
          <cell r="E2376" t="str">
            <v>Mariah Power</v>
          </cell>
          <cell r="F2376" t="str">
            <v>New energy</v>
          </cell>
          <cell r="G2376" t="str">
            <v>Wind</v>
          </cell>
          <cell r="H2376" t="str">
            <v>Nevada</v>
          </cell>
          <cell r="I2376" t="str">
            <v>United States</v>
          </cell>
          <cell r="J2376" t="str">
            <v>USA</v>
          </cell>
          <cell r="K2376" t="str">
            <v>North America &amp; Carribean</v>
          </cell>
          <cell r="L2376" t="str">
            <v>AMER</v>
          </cell>
          <cell r="M2376">
            <v>39161</v>
          </cell>
          <cell r="N2376" t="str">
            <v>Completed</v>
          </cell>
          <cell r="O2376" t="str">
            <v>VC - Series A / First round</v>
          </cell>
          <cell r="P2376">
            <v>0.75</v>
          </cell>
        </row>
        <row r="2377">
          <cell r="A2377" t="str">
            <v>VC</v>
          </cell>
          <cell r="B2377">
            <v>1625</v>
          </cell>
          <cell r="C2377">
            <v>0</v>
          </cell>
          <cell r="D2377">
            <v>16453</v>
          </cell>
          <cell r="E2377" t="str">
            <v>Mariah Power</v>
          </cell>
          <cell r="F2377" t="str">
            <v>New energy</v>
          </cell>
          <cell r="G2377" t="str">
            <v>Wind</v>
          </cell>
          <cell r="H2377" t="str">
            <v>Nevada</v>
          </cell>
          <cell r="I2377" t="str">
            <v>United States</v>
          </cell>
          <cell r="J2377" t="str">
            <v>USA</v>
          </cell>
          <cell r="K2377" t="str">
            <v>North America &amp; Carribean</v>
          </cell>
          <cell r="L2377" t="str">
            <v>AMER</v>
          </cell>
          <cell r="M2377">
            <v>39301</v>
          </cell>
          <cell r="N2377" t="str">
            <v>Announced/filed</v>
          </cell>
          <cell r="O2377" t="str">
            <v>VC - Series B / Second round</v>
          </cell>
          <cell r="P2377">
            <v>3</v>
          </cell>
        </row>
        <row r="2378">
          <cell r="A2378" t="str">
            <v>VC</v>
          </cell>
          <cell r="B2378">
            <v>1626</v>
          </cell>
          <cell r="C2378">
            <v>0</v>
          </cell>
          <cell r="D2378">
            <v>2497</v>
          </cell>
          <cell r="E2378" t="str">
            <v>ReGenTech Ltd (formerly siGEN)</v>
          </cell>
          <cell r="F2378" t="str">
            <v>New energy</v>
          </cell>
          <cell r="G2378" t="str">
            <v>Fuel Cells</v>
          </cell>
          <cell r="I2378" t="str">
            <v>United Kingdom</v>
          </cell>
          <cell r="J2378" t="str">
            <v>GBR</v>
          </cell>
          <cell r="K2378" t="str">
            <v>EU Europe</v>
          </cell>
          <cell r="L2378" t="str">
            <v>EMEA</v>
          </cell>
          <cell r="M2378">
            <v>37695.643055555556</v>
          </cell>
          <cell r="N2378" t="str">
            <v>Completed</v>
          </cell>
          <cell r="O2378" t="str">
            <v>VC - Seed / angel</v>
          </cell>
          <cell r="P2378">
            <v>0.2</v>
          </cell>
        </row>
        <row r="2379">
          <cell r="A2379" t="str">
            <v>VC</v>
          </cell>
          <cell r="B2379">
            <v>1627</v>
          </cell>
          <cell r="C2379">
            <v>6</v>
          </cell>
          <cell r="D2379">
            <v>20129</v>
          </cell>
          <cell r="E2379" t="str">
            <v>Silicon Genesis (SiGen)</v>
          </cell>
          <cell r="F2379" t="str">
            <v>New energy</v>
          </cell>
          <cell r="G2379" t="str">
            <v>Solar</v>
          </cell>
          <cell r="H2379" t="str">
            <v>California</v>
          </cell>
          <cell r="I2379" t="str">
            <v>United States</v>
          </cell>
          <cell r="J2379" t="str">
            <v>USA</v>
          </cell>
          <cell r="K2379" t="str">
            <v>North America &amp; Carribean</v>
          </cell>
          <cell r="L2379" t="str">
            <v>AMER</v>
          </cell>
          <cell r="M2379">
            <v>39276.697222222225</v>
          </cell>
          <cell r="N2379" t="str">
            <v>Completed</v>
          </cell>
          <cell r="O2379" t="str">
            <v>VC - Series D / Fourth round</v>
          </cell>
          <cell r="P2379">
            <v>23</v>
          </cell>
        </row>
        <row r="2380">
          <cell r="A2380" t="str">
            <v>VC</v>
          </cell>
          <cell r="B2380">
            <v>1628</v>
          </cell>
          <cell r="C2380">
            <v>2</v>
          </cell>
          <cell r="D2380">
            <v>20121</v>
          </cell>
          <cell r="E2380" t="str">
            <v>Gloria Solar Ltd</v>
          </cell>
          <cell r="F2380" t="str">
            <v>New energy</v>
          </cell>
          <cell r="G2380" t="str">
            <v>Solar</v>
          </cell>
          <cell r="I2380" t="str">
            <v>Taiwan</v>
          </cell>
          <cell r="J2380" t="str">
            <v>TWN</v>
          </cell>
          <cell r="K2380" t="str">
            <v>Asia</v>
          </cell>
          <cell r="L2380" t="str">
            <v>ASOC</v>
          </cell>
          <cell r="M2380">
            <v>38966.966666666667</v>
          </cell>
          <cell r="N2380" t="str">
            <v>Completed</v>
          </cell>
          <cell r="O2380" t="str">
            <v>VC - Series A / First round</v>
          </cell>
          <cell r="P2380">
            <v>6.1</v>
          </cell>
        </row>
        <row r="2381">
          <cell r="A2381" t="str">
            <v>VC</v>
          </cell>
          <cell r="B2381">
            <v>1629</v>
          </cell>
          <cell r="C2381">
            <v>4</v>
          </cell>
          <cell r="D2381">
            <v>10906</v>
          </cell>
          <cell r="E2381" t="str">
            <v>Metrolight Ltd</v>
          </cell>
          <cell r="F2381" t="str">
            <v>New energy</v>
          </cell>
          <cell r="G2381" t="str">
            <v>Efficiency: Demand Side</v>
          </cell>
          <cell r="I2381" t="str">
            <v>Israel</v>
          </cell>
          <cell r="J2381" t="str">
            <v>ISR</v>
          </cell>
          <cell r="K2381" t="str">
            <v>Middle East &amp; North Africa</v>
          </cell>
          <cell r="L2381" t="str">
            <v>EMEA</v>
          </cell>
          <cell r="M2381">
            <v>39303</v>
          </cell>
          <cell r="N2381" t="str">
            <v>Completed</v>
          </cell>
          <cell r="O2381" t="str">
            <v>VC - Series A / First round</v>
          </cell>
          <cell r="P2381">
            <v>9</v>
          </cell>
          <cell r="Q2381">
            <v>0</v>
          </cell>
        </row>
        <row r="2382">
          <cell r="A2382" t="str">
            <v>VC</v>
          </cell>
          <cell r="B2382">
            <v>1630</v>
          </cell>
          <cell r="C2382">
            <v>0</v>
          </cell>
          <cell r="D2382">
            <v>10</v>
          </cell>
          <cell r="E2382" t="str">
            <v>New Energy Finance Ltd</v>
          </cell>
          <cell r="F2382" t="str">
            <v>New energy</v>
          </cell>
          <cell r="G2382" t="str">
            <v>Services &amp; Support (Clean Energy)</v>
          </cell>
          <cell r="H2382" t="str">
            <v>Greater London</v>
          </cell>
          <cell r="I2382" t="str">
            <v>United Kingdom</v>
          </cell>
          <cell r="J2382" t="str">
            <v>GBR</v>
          </cell>
          <cell r="K2382" t="str">
            <v>EU Europe</v>
          </cell>
          <cell r="L2382" t="str">
            <v>EMEA</v>
          </cell>
          <cell r="M2382">
            <v>39307.122916666667</v>
          </cell>
          <cell r="N2382" t="str">
            <v>Completed</v>
          </cell>
          <cell r="O2382" t="str">
            <v>VC - Series B / Second round</v>
          </cell>
          <cell r="Q2382">
            <v>5</v>
          </cell>
        </row>
        <row r="2383">
          <cell r="A2383" t="str">
            <v>VC</v>
          </cell>
          <cell r="B2383">
            <v>1632</v>
          </cell>
          <cell r="C2383">
            <v>0</v>
          </cell>
          <cell r="D2383">
            <v>17908</v>
          </cell>
          <cell r="E2383" t="str">
            <v>Ikaros Solar</v>
          </cell>
          <cell r="F2383" t="str">
            <v>New energy</v>
          </cell>
          <cell r="G2383" t="str">
            <v>Solar</v>
          </cell>
          <cell r="I2383" t="str">
            <v>Belgium</v>
          </cell>
          <cell r="J2383" t="str">
            <v>BEL</v>
          </cell>
          <cell r="K2383" t="str">
            <v>EU Europe</v>
          </cell>
          <cell r="L2383" t="str">
            <v>EMEA</v>
          </cell>
          <cell r="M2383">
            <v>38985.948611111111</v>
          </cell>
          <cell r="N2383" t="str">
            <v>Completed</v>
          </cell>
          <cell r="O2383" t="str">
            <v>VC - Seed / angel</v>
          </cell>
          <cell r="P2383">
            <v>0.115</v>
          </cell>
        </row>
        <row r="2384">
          <cell r="A2384" t="str">
            <v>VC</v>
          </cell>
          <cell r="B2384">
            <v>1633</v>
          </cell>
          <cell r="C2384">
            <v>3</v>
          </cell>
          <cell r="D2384">
            <v>20231</v>
          </cell>
          <cell r="E2384" t="str">
            <v>Altarock Energy Inc</v>
          </cell>
          <cell r="F2384" t="str">
            <v>New energy</v>
          </cell>
          <cell r="G2384" t="str">
            <v>Geothermal</v>
          </cell>
          <cell r="H2384" t="str">
            <v>Washington State</v>
          </cell>
          <cell r="I2384" t="str">
            <v>United States</v>
          </cell>
          <cell r="J2384" t="str">
            <v>USA</v>
          </cell>
          <cell r="K2384" t="str">
            <v>North America &amp; Carribean</v>
          </cell>
          <cell r="L2384" t="str">
            <v>AMER</v>
          </cell>
          <cell r="M2384">
            <v>39307.675000000003</v>
          </cell>
          <cell r="N2384" t="str">
            <v>Completed</v>
          </cell>
          <cell r="O2384" t="str">
            <v>VC - Series A / First round</v>
          </cell>
          <cell r="P2384">
            <v>4</v>
          </cell>
        </row>
        <row r="2385">
          <cell r="A2385" t="str">
            <v>VC</v>
          </cell>
          <cell r="B2385">
            <v>1634</v>
          </cell>
          <cell r="C2385">
            <v>9</v>
          </cell>
          <cell r="D2385">
            <v>1310</v>
          </cell>
          <cell r="E2385" t="str">
            <v>HelioVolt Corporation</v>
          </cell>
          <cell r="F2385" t="str">
            <v>New energy</v>
          </cell>
          <cell r="G2385" t="str">
            <v>Solar</v>
          </cell>
          <cell r="H2385" t="str">
            <v>Texas</v>
          </cell>
          <cell r="I2385" t="str">
            <v>United States</v>
          </cell>
          <cell r="J2385" t="str">
            <v>USA</v>
          </cell>
          <cell r="K2385" t="str">
            <v>North America &amp; Carribean</v>
          </cell>
          <cell r="L2385" t="str">
            <v>AMER</v>
          </cell>
          <cell r="M2385">
            <v>39310.768055555556</v>
          </cell>
          <cell r="N2385" t="str">
            <v>Completed</v>
          </cell>
          <cell r="O2385" t="str">
            <v>VC - Series B / Second round</v>
          </cell>
          <cell r="P2385">
            <v>100.5</v>
          </cell>
          <cell r="Q2385">
            <v>0</v>
          </cell>
        </row>
        <row r="2386">
          <cell r="A2386" t="str">
            <v>VC</v>
          </cell>
          <cell r="B2386">
            <v>1635</v>
          </cell>
          <cell r="C2386">
            <v>1</v>
          </cell>
          <cell r="D2386">
            <v>14141</v>
          </cell>
          <cell r="E2386" t="str">
            <v>HelioDynamics Ltd</v>
          </cell>
          <cell r="F2386" t="str">
            <v>New energy</v>
          </cell>
          <cell r="G2386" t="str">
            <v>Solar</v>
          </cell>
          <cell r="I2386" t="str">
            <v>United Kingdom</v>
          </cell>
          <cell r="J2386" t="str">
            <v>GBR</v>
          </cell>
          <cell r="K2386" t="str">
            <v>EU Europe</v>
          </cell>
          <cell r="L2386" t="str">
            <v>EMEA</v>
          </cell>
          <cell r="M2386">
            <v>39311.656944444447</v>
          </cell>
          <cell r="N2386" t="str">
            <v>Completed</v>
          </cell>
          <cell r="O2386" t="str">
            <v>VC - Series C / Third round</v>
          </cell>
          <cell r="P2386">
            <v>1.2</v>
          </cell>
        </row>
        <row r="2387">
          <cell r="A2387" t="str">
            <v>VC</v>
          </cell>
          <cell r="B2387">
            <v>1636</v>
          </cell>
          <cell r="C2387">
            <v>4</v>
          </cell>
          <cell r="D2387">
            <v>18910</v>
          </cell>
          <cell r="E2387" t="str">
            <v>O-Flexx Technologies GmbH</v>
          </cell>
          <cell r="F2387" t="str">
            <v>New energy</v>
          </cell>
          <cell r="G2387" t="str">
            <v>Solar</v>
          </cell>
          <cell r="I2387" t="str">
            <v>Germany</v>
          </cell>
          <cell r="J2387" t="str">
            <v>DEU</v>
          </cell>
          <cell r="K2387" t="str">
            <v>EU Europe</v>
          </cell>
          <cell r="L2387" t="str">
            <v>EMEA</v>
          </cell>
          <cell r="M2387">
            <v>39288.77847222222</v>
          </cell>
          <cell r="N2387" t="str">
            <v>Completed</v>
          </cell>
          <cell r="O2387" t="str">
            <v>VC - Series A / First round</v>
          </cell>
        </row>
        <row r="2388">
          <cell r="A2388" t="str">
            <v>VC</v>
          </cell>
          <cell r="B2388">
            <v>1637</v>
          </cell>
          <cell r="C2388">
            <v>3</v>
          </cell>
          <cell r="D2388">
            <v>8542</v>
          </cell>
          <cell r="E2388" t="str">
            <v>WindLab Systems</v>
          </cell>
          <cell r="F2388" t="str">
            <v>New energy</v>
          </cell>
          <cell r="G2388" t="str">
            <v>Wind</v>
          </cell>
          <cell r="I2388" t="str">
            <v>Australia</v>
          </cell>
          <cell r="J2388" t="str">
            <v>AUS</v>
          </cell>
          <cell r="K2388" t="str">
            <v>Oceania</v>
          </cell>
          <cell r="L2388" t="str">
            <v>ASOC</v>
          </cell>
          <cell r="M2388">
            <v>39311.504861111112</v>
          </cell>
          <cell r="N2388" t="str">
            <v>Completed</v>
          </cell>
          <cell r="O2388" t="str">
            <v>VC - Series B / Second round</v>
          </cell>
          <cell r="P2388">
            <v>4</v>
          </cell>
        </row>
        <row r="2389">
          <cell r="A2389" t="str">
            <v>VC</v>
          </cell>
          <cell r="B2389">
            <v>1638</v>
          </cell>
          <cell r="C2389">
            <v>1</v>
          </cell>
          <cell r="D2389">
            <v>13379</v>
          </cell>
          <cell r="E2389" t="str">
            <v>Pulse Generation</v>
          </cell>
          <cell r="F2389" t="str">
            <v>New energy</v>
          </cell>
          <cell r="G2389" t="str">
            <v>Marine</v>
          </cell>
          <cell r="H2389" t="str">
            <v>England</v>
          </cell>
          <cell r="I2389" t="str">
            <v>United Kingdom</v>
          </cell>
          <cell r="J2389" t="str">
            <v>GBR</v>
          </cell>
          <cell r="K2389" t="str">
            <v>EU Europe</v>
          </cell>
          <cell r="L2389" t="str">
            <v>EMEA</v>
          </cell>
          <cell r="M2389">
            <v>39314.457638888889</v>
          </cell>
          <cell r="N2389" t="str">
            <v>Completed</v>
          </cell>
          <cell r="O2389" t="str">
            <v>VC - Seed / angel</v>
          </cell>
          <cell r="P2389">
            <v>0.8</v>
          </cell>
        </row>
        <row r="2390">
          <cell r="A2390" t="str">
            <v>VC</v>
          </cell>
          <cell r="B2390">
            <v>1639</v>
          </cell>
          <cell r="C2390">
            <v>2</v>
          </cell>
          <cell r="D2390">
            <v>20316</v>
          </cell>
          <cell r="E2390" t="str">
            <v>Venture Vehicles Inc</v>
          </cell>
          <cell r="F2390" t="str">
            <v>New energy</v>
          </cell>
          <cell r="G2390" t="str">
            <v>Efficiency: Demand Side</v>
          </cell>
          <cell r="H2390" t="str">
            <v>California</v>
          </cell>
          <cell r="I2390" t="str">
            <v>United States</v>
          </cell>
          <cell r="J2390" t="str">
            <v>USA</v>
          </cell>
          <cell r="K2390" t="str">
            <v>North America &amp; Carribean</v>
          </cell>
          <cell r="L2390" t="str">
            <v>AMER</v>
          </cell>
          <cell r="M2390">
            <v>39311</v>
          </cell>
          <cell r="N2390" t="str">
            <v>Completed</v>
          </cell>
          <cell r="O2390" t="str">
            <v>VC - Series A / First round</v>
          </cell>
          <cell r="P2390">
            <v>6</v>
          </cell>
        </row>
        <row r="2391">
          <cell r="A2391" t="str">
            <v>VC</v>
          </cell>
          <cell r="B2391">
            <v>1640</v>
          </cell>
          <cell r="C2391">
            <v>2</v>
          </cell>
          <cell r="D2391">
            <v>1833</v>
          </cell>
          <cell r="E2391" t="str">
            <v>Jadoo Power Systems Inc</v>
          </cell>
          <cell r="F2391" t="str">
            <v>New energy</v>
          </cell>
          <cell r="G2391" t="str">
            <v>Fuel Cells</v>
          </cell>
          <cell r="H2391" t="str">
            <v>California</v>
          </cell>
          <cell r="I2391" t="str">
            <v>United States</v>
          </cell>
          <cell r="J2391" t="str">
            <v>USA</v>
          </cell>
          <cell r="K2391" t="str">
            <v>North America &amp; Carribean</v>
          </cell>
          <cell r="L2391" t="str">
            <v>AMER</v>
          </cell>
          <cell r="M2391">
            <v>39164</v>
          </cell>
          <cell r="N2391" t="str">
            <v>Completed</v>
          </cell>
          <cell r="O2391" t="str">
            <v>VC - Series C / Third round</v>
          </cell>
          <cell r="P2391">
            <v>1.7</v>
          </cell>
        </row>
        <row r="2392">
          <cell r="A2392" t="str">
            <v>VC</v>
          </cell>
          <cell r="B2392">
            <v>1641</v>
          </cell>
          <cell r="C2392">
            <v>3</v>
          </cell>
          <cell r="D2392">
            <v>20319</v>
          </cell>
          <cell r="E2392" t="str">
            <v>Inventure Chemicals</v>
          </cell>
          <cell r="F2392" t="str">
            <v>New energy</v>
          </cell>
          <cell r="G2392" t="str">
            <v>Biofuels</v>
          </cell>
          <cell r="H2392" t="str">
            <v>Washington State</v>
          </cell>
          <cell r="I2392" t="str">
            <v>United States</v>
          </cell>
          <cell r="J2392" t="str">
            <v>USA</v>
          </cell>
          <cell r="K2392" t="str">
            <v>North America &amp; Carribean</v>
          </cell>
          <cell r="L2392" t="str">
            <v>AMER</v>
          </cell>
          <cell r="M2392">
            <v>39314.633333333331</v>
          </cell>
          <cell r="N2392" t="str">
            <v>Completed</v>
          </cell>
          <cell r="O2392" t="str">
            <v>VC - Seed / angel</v>
          </cell>
          <cell r="P2392">
            <v>1.4</v>
          </cell>
        </row>
        <row r="2393">
          <cell r="A2393" t="str">
            <v>VC</v>
          </cell>
          <cell r="B2393">
            <v>1642</v>
          </cell>
          <cell r="C2393">
            <v>0</v>
          </cell>
          <cell r="D2393">
            <v>4293</v>
          </cell>
          <cell r="E2393" t="str">
            <v>Verdant Power</v>
          </cell>
          <cell r="F2393" t="str">
            <v>New energy</v>
          </cell>
          <cell r="G2393" t="str">
            <v>Marine</v>
          </cell>
          <cell r="H2393" t="str">
            <v>Virginia</v>
          </cell>
          <cell r="I2393" t="str">
            <v>United States</v>
          </cell>
          <cell r="J2393" t="str">
            <v>USA</v>
          </cell>
          <cell r="K2393" t="str">
            <v>North America &amp; Carribean</v>
          </cell>
          <cell r="L2393" t="str">
            <v>AMER</v>
          </cell>
          <cell r="M2393">
            <v>39310</v>
          </cell>
          <cell r="N2393" t="str">
            <v>Announced/filed</v>
          </cell>
          <cell r="O2393" t="str">
            <v>VC - Series B / Second round</v>
          </cell>
        </row>
        <row r="2394">
          <cell r="A2394" t="str">
            <v>VC</v>
          </cell>
          <cell r="B2394">
            <v>1643</v>
          </cell>
          <cell r="C2394">
            <v>3</v>
          </cell>
          <cell r="D2394">
            <v>20347</v>
          </cell>
          <cell r="E2394" t="str">
            <v>Serious Materials</v>
          </cell>
          <cell r="F2394" t="str">
            <v>New energy</v>
          </cell>
          <cell r="G2394" t="str">
            <v>Efficiency: Demand Side</v>
          </cell>
          <cell r="H2394" t="str">
            <v>California</v>
          </cell>
          <cell r="I2394" t="str">
            <v>United States</v>
          </cell>
          <cell r="J2394" t="str">
            <v>USA</v>
          </cell>
          <cell r="K2394" t="str">
            <v>North America &amp; Carribean</v>
          </cell>
          <cell r="L2394" t="str">
            <v>AMER</v>
          </cell>
          <cell r="M2394">
            <v>39401</v>
          </cell>
          <cell r="N2394" t="str">
            <v>Completed</v>
          </cell>
          <cell r="O2394" t="str">
            <v>VC - Series B / Second round</v>
          </cell>
          <cell r="P2394">
            <v>46</v>
          </cell>
          <cell r="Q2394">
            <v>0</v>
          </cell>
        </row>
        <row r="2395">
          <cell r="A2395" t="str">
            <v>VC</v>
          </cell>
          <cell r="B2395">
            <v>1644</v>
          </cell>
          <cell r="C2395">
            <v>3</v>
          </cell>
          <cell r="D2395">
            <v>15243</v>
          </cell>
          <cell r="E2395" t="str">
            <v>Phoenix Motorcars Inc</v>
          </cell>
          <cell r="F2395" t="str">
            <v>New energy</v>
          </cell>
          <cell r="G2395" t="str">
            <v>Efficiency: Demand Side</v>
          </cell>
          <cell r="H2395" t="str">
            <v>California</v>
          </cell>
          <cell r="I2395" t="str">
            <v>United States</v>
          </cell>
          <cell r="J2395" t="str">
            <v>USA</v>
          </cell>
          <cell r="K2395" t="str">
            <v>North America &amp; Carribean</v>
          </cell>
          <cell r="L2395" t="str">
            <v>AMER</v>
          </cell>
          <cell r="M2395">
            <v>39315</v>
          </cell>
          <cell r="N2395" t="str">
            <v>Completed</v>
          </cell>
          <cell r="O2395" t="str">
            <v>VC - Series A / First round</v>
          </cell>
          <cell r="P2395">
            <v>15</v>
          </cell>
        </row>
        <row r="2396">
          <cell r="A2396" t="str">
            <v>VC</v>
          </cell>
          <cell r="B2396">
            <v>1646</v>
          </cell>
          <cell r="C2396">
            <v>1</v>
          </cell>
          <cell r="D2396">
            <v>20354</v>
          </cell>
          <cell r="E2396" t="str">
            <v>Eisenbeiss Solar AG</v>
          </cell>
          <cell r="F2396" t="str">
            <v>New energy</v>
          </cell>
          <cell r="G2396" t="str">
            <v>Solar</v>
          </cell>
          <cell r="I2396" t="str">
            <v>Germany</v>
          </cell>
          <cell r="J2396" t="str">
            <v>DEU</v>
          </cell>
          <cell r="K2396" t="str">
            <v>EU Europe</v>
          </cell>
          <cell r="L2396" t="str">
            <v>EMEA</v>
          </cell>
          <cell r="M2396">
            <v>39317</v>
          </cell>
          <cell r="N2396" t="str">
            <v>Completed</v>
          </cell>
          <cell r="O2396" t="str">
            <v>PE - Asset/capacity investment</v>
          </cell>
        </row>
        <row r="2397">
          <cell r="A2397" t="str">
            <v>VC</v>
          </cell>
          <cell r="B2397">
            <v>1647</v>
          </cell>
          <cell r="C2397">
            <v>3</v>
          </cell>
          <cell r="D2397">
            <v>14100</v>
          </cell>
          <cell r="E2397" t="str">
            <v>Nexeon</v>
          </cell>
          <cell r="F2397" t="str">
            <v>New energy</v>
          </cell>
          <cell r="G2397" t="str">
            <v>Power Storage</v>
          </cell>
          <cell r="H2397" t="str">
            <v>Greater London</v>
          </cell>
          <cell r="I2397" t="str">
            <v>United Kingdom</v>
          </cell>
          <cell r="J2397" t="str">
            <v>GBR</v>
          </cell>
          <cell r="K2397" t="str">
            <v>EU Europe</v>
          </cell>
          <cell r="L2397" t="str">
            <v>EMEA</v>
          </cell>
          <cell r="M2397">
            <v>39295.643750000003</v>
          </cell>
          <cell r="N2397" t="str">
            <v>Completed</v>
          </cell>
          <cell r="O2397" t="str">
            <v>VC - Series A / First round</v>
          </cell>
          <cell r="P2397">
            <v>8.5</v>
          </cell>
        </row>
        <row r="2398">
          <cell r="A2398" t="str">
            <v>VC</v>
          </cell>
          <cell r="B2398">
            <v>1648</v>
          </cell>
          <cell r="C2398">
            <v>3</v>
          </cell>
          <cell r="D2398">
            <v>20288</v>
          </cell>
          <cell r="E2398" t="str">
            <v>Artificial Muscle Inc</v>
          </cell>
          <cell r="F2398" t="str">
            <v>New energy</v>
          </cell>
          <cell r="G2398" t="str">
            <v>Marine</v>
          </cell>
          <cell r="H2398" t="str">
            <v>California</v>
          </cell>
          <cell r="I2398" t="str">
            <v>United States</v>
          </cell>
          <cell r="J2398" t="str">
            <v>USA</v>
          </cell>
          <cell r="K2398" t="str">
            <v>North America &amp; Carribean</v>
          </cell>
          <cell r="L2398" t="str">
            <v>AMER</v>
          </cell>
          <cell r="M2398">
            <v>39259</v>
          </cell>
          <cell r="N2398" t="str">
            <v>Completed</v>
          </cell>
          <cell r="O2398" t="str">
            <v>VC - Series B / Second round</v>
          </cell>
          <cell r="P2398">
            <v>20.100000000000001</v>
          </cell>
        </row>
        <row r="2399">
          <cell r="A2399" t="str">
            <v>VC</v>
          </cell>
          <cell r="B2399">
            <v>1649</v>
          </cell>
          <cell r="C2399">
            <v>0</v>
          </cell>
          <cell r="D2399">
            <v>20288</v>
          </cell>
          <cell r="E2399" t="str">
            <v>Artificial Muscle Inc</v>
          </cell>
          <cell r="F2399" t="str">
            <v>New energy</v>
          </cell>
          <cell r="G2399" t="str">
            <v>Marine</v>
          </cell>
          <cell r="H2399" t="str">
            <v>California</v>
          </cell>
          <cell r="I2399" t="str">
            <v>United States</v>
          </cell>
          <cell r="J2399" t="str">
            <v>USA</v>
          </cell>
          <cell r="K2399" t="str">
            <v>North America &amp; Carribean</v>
          </cell>
          <cell r="L2399" t="str">
            <v>AMER</v>
          </cell>
          <cell r="M2399">
            <v>38049</v>
          </cell>
          <cell r="N2399" t="str">
            <v>Completed</v>
          </cell>
          <cell r="O2399" t="str">
            <v>VC - Tech or early spin-off</v>
          </cell>
        </row>
        <row r="2400">
          <cell r="A2400" t="str">
            <v>VC</v>
          </cell>
          <cell r="B2400">
            <v>1650</v>
          </cell>
          <cell r="C2400">
            <v>3</v>
          </cell>
          <cell r="D2400">
            <v>20288</v>
          </cell>
          <cell r="E2400" t="str">
            <v>Artificial Muscle Inc</v>
          </cell>
          <cell r="F2400" t="str">
            <v>New energy</v>
          </cell>
          <cell r="G2400" t="str">
            <v>Marine</v>
          </cell>
          <cell r="H2400" t="str">
            <v>California</v>
          </cell>
          <cell r="I2400" t="str">
            <v>United States</v>
          </cell>
          <cell r="J2400" t="str">
            <v>USA</v>
          </cell>
          <cell r="K2400" t="str">
            <v>North America &amp; Carribean</v>
          </cell>
          <cell r="L2400" t="str">
            <v>AMER</v>
          </cell>
          <cell r="M2400">
            <v>38335</v>
          </cell>
          <cell r="N2400" t="str">
            <v>Completed</v>
          </cell>
          <cell r="O2400" t="str">
            <v>VC - Series A / First round</v>
          </cell>
          <cell r="P2400">
            <v>2.5</v>
          </cell>
          <cell r="Q2400">
            <v>0</v>
          </cell>
        </row>
        <row r="2401">
          <cell r="A2401" t="str">
            <v>VC</v>
          </cell>
          <cell r="B2401">
            <v>1651</v>
          </cell>
          <cell r="C2401">
            <v>1</v>
          </cell>
          <cell r="D2401">
            <v>354</v>
          </cell>
          <cell r="E2401" t="str">
            <v>EnerTech Capital Partners</v>
          </cell>
          <cell r="F2401" t="str">
            <v>Partially new energy</v>
          </cell>
          <cell r="G2401" t="str">
            <v>General Financial &amp; Legal Services</v>
          </cell>
          <cell r="H2401" t="str">
            <v>Pennsylvania</v>
          </cell>
          <cell r="I2401" t="str">
            <v>United States</v>
          </cell>
          <cell r="J2401" t="str">
            <v>USA</v>
          </cell>
          <cell r="K2401" t="str">
            <v>North America &amp; Carribean</v>
          </cell>
          <cell r="L2401" t="str">
            <v>AMER</v>
          </cell>
          <cell r="M2401">
            <v>39321.490972222222</v>
          </cell>
          <cell r="N2401" t="str">
            <v>Completed</v>
          </cell>
          <cell r="O2401" t="str">
            <v>VC - Seed / angel</v>
          </cell>
          <cell r="P2401">
            <v>5</v>
          </cell>
        </row>
        <row r="2402">
          <cell r="A2402" t="str">
            <v>VC</v>
          </cell>
          <cell r="B2402">
            <v>1652</v>
          </cell>
          <cell r="C2402">
            <v>1</v>
          </cell>
          <cell r="D2402">
            <v>20165</v>
          </cell>
          <cell r="E2402" t="str">
            <v>Solatube International Inc</v>
          </cell>
          <cell r="F2402" t="str">
            <v>New energy</v>
          </cell>
          <cell r="G2402" t="str">
            <v>Efficiency: Demand Side</v>
          </cell>
          <cell r="H2402" t="str">
            <v>California</v>
          </cell>
          <cell r="I2402" t="str">
            <v>United States</v>
          </cell>
          <cell r="J2402" t="str">
            <v>USA</v>
          </cell>
          <cell r="K2402" t="str">
            <v>North America &amp; Carribean</v>
          </cell>
          <cell r="L2402" t="str">
            <v>AMER</v>
          </cell>
          <cell r="M2402">
            <v>39303.545138888891</v>
          </cell>
          <cell r="N2402" t="str">
            <v>Completed</v>
          </cell>
          <cell r="O2402" t="str">
            <v>VC - Venture debt/leasing</v>
          </cell>
        </row>
        <row r="2403">
          <cell r="A2403" t="str">
            <v>VC</v>
          </cell>
          <cell r="B2403">
            <v>1653</v>
          </cell>
          <cell r="C2403">
            <v>2</v>
          </cell>
          <cell r="D2403">
            <v>20405</v>
          </cell>
          <cell r="E2403" t="str">
            <v>TIF Ventures</v>
          </cell>
          <cell r="F2403" t="str">
            <v>New energy</v>
          </cell>
          <cell r="G2403" t="str">
            <v>General Financial &amp; Legal Services</v>
          </cell>
          <cell r="I2403" t="str">
            <v>Israel</v>
          </cell>
          <cell r="J2403" t="str">
            <v>ISR</v>
          </cell>
          <cell r="K2403" t="str">
            <v>Middle East &amp; North Africa</v>
          </cell>
          <cell r="L2403" t="str">
            <v>EMEA</v>
          </cell>
          <cell r="M2403">
            <v>39317</v>
          </cell>
          <cell r="N2403" t="str">
            <v>Completed</v>
          </cell>
          <cell r="O2403" t="str">
            <v>VC - Series A / First round</v>
          </cell>
          <cell r="P2403">
            <v>6</v>
          </cell>
        </row>
        <row r="2404">
          <cell r="A2404" t="str">
            <v>VC</v>
          </cell>
          <cell r="B2404">
            <v>1655</v>
          </cell>
          <cell r="C2404">
            <v>6</v>
          </cell>
          <cell r="D2404">
            <v>877</v>
          </cell>
          <cell r="E2404" t="str">
            <v>Solar Century Holdings (Solarcentury)</v>
          </cell>
          <cell r="F2404" t="str">
            <v>New energy</v>
          </cell>
          <cell r="G2404" t="str">
            <v>Solar</v>
          </cell>
          <cell r="H2404" t="str">
            <v>Greater London</v>
          </cell>
          <cell r="I2404" t="str">
            <v>United Kingdom</v>
          </cell>
          <cell r="J2404" t="str">
            <v>GBR</v>
          </cell>
          <cell r="K2404" t="str">
            <v>EU Europe</v>
          </cell>
          <cell r="L2404" t="str">
            <v>EMEA</v>
          </cell>
          <cell r="M2404">
            <v>39322.382638888892</v>
          </cell>
          <cell r="N2404" t="str">
            <v>Completed</v>
          </cell>
          <cell r="O2404" t="str">
            <v>VC - Further / Pre-IPO round</v>
          </cell>
          <cell r="P2404">
            <v>27</v>
          </cell>
        </row>
        <row r="2405">
          <cell r="A2405" t="str">
            <v>VC</v>
          </cell>
          <cell r="B2405">
            <v>1658</v>
          </cell>
          <cell r="C2405">
            <v>1</v>
          </cell>
          <cell r="D2405">
            <v>2994</v>
          </cell>
          <cell r="E2405" t="str">
            <v>Zephyr Investments</v>
          </cell>
          <cell r="F2405" t="str">
            <v>New energy</v>
          </cell>
          <cell r="G2405" t="str">
            <v>Wind</v>
          </cell>
          <cell r="I2405" t="str">
            <v>United Kingdom</v>
          </cell>
          <cell r="J2405" t="str">
            <v>GBR</v>
          </cell>
          <cell r="K2405" t="str">
            <v>EU Europe</v>
          </cell>
          <cell r="L2405" t="str">
            <v>EMEA</v>
          </cell>
          <cell r="M2405">
            <v>39316.688194444447</v>
          </cell>
          <cell r="N2405" t="str">
            <v>Completed</v>
          </cell>
          <cell r="O2405" t="str">
            <v>PE - Buy-out / corp spinoff</v>
          </cell>
          <cell r="P2405">
            <v>288</v>
          </cell>
          <cell r="Q2405">
            <v>0</v>
          </cell>
        </row>
        <row r="2406">
          <cell r="A2406" t="str">
            <v>VC</v>
          </cell>
          <cell r="B2406">
            <v>1659</v>
          </cell>
          <cell r="C2406">
            <v>2</v>
          </cell>
          <cell r="D2406">
            <v>20429</v>
          </cell>
          <cell r="E2406" t="str">
            <v>Propel Biofuels</v>
          </cell>
          <cell r="F2406" t="str">
            <v>New energy</v>
          </cell>
          <cell r="G2406" t="str">
            <v>Biofuels</v>
          </cell>
          <cell r="H2406" t="str">
            <v>Washington State</v>
          </cell>
          <cell r="I2406" t="str">
            <v>United States</v>
          </cell>
          <cell r="J2406" t="str">
            <v>USA</v>
          </cell>
          <cell r="K2406" t="str">
            <v>North America &amp; Carribean</v>
          </cell>
          <cell r="L2406" t="str">
            <v>AMER</v>
          </cell>
          <cell r="M2406">
            <v>39323.530555555553</v>
          </cell>
          <cell r="N2406" t="str">
            <v>Completed</v>
          </cell>
          <cell r="O2406" t="str">
            <v>VC - Series A / First round</v>
          </cell>
          <cell r="P2406">
            <v>4.75</v>
          </cell>
          <cell r="Q2406">
            <v>0</v>
          </cell>
        </row>
        <row r="2407">
          <cell r="A2407" t="str">
            <v>VC</v>
          </cell>
          <cell r="B2407">
            <v>1660</v>
          </cell>
          <cell r="C2407">
            <v>1</v>
          </cell>
          <cell r="D2407">
            <v>20422</v>
          </cell>
          <cell r="E2407" t="str">
            <v>Turbine Developments (NI) Ltd</v>
          </cell>
          <cell r="F2407" t="str">
            <v>New energy</v>
          </cell>
          <cell r="G2407" t="str">
            <v>Biomass &amp; Waste</v>
          </cell>
          <cell r="I2407" t="str">
            <v>United Kingdom</v>
          </cell>
          <cell r="J2407" t="str">
            <v>GBR</v>
          </cell>
          <cell r="K2407" t="str">
            <v>EU Europe</v>
          </cell>
          <cell r="L2407" t="str">
            <v>EMEA</v>
          </cell>
          <cell r="M2407">
            <v>39323.650694444441</v>
          </cell>
          <cell r="N2407" t="str">
            <v>Completed</v>
          </cell>
          <cell r="O2407" t="str">
            <v>VC - Seed / angel</v>
          </cell>
          <cell r="P2407">
            <v>0.6</v>
          </cell>
        </row>
        <row r="2408">
          <cell r="A2408" t="str">
            <v>VC</v>
          </cell>
          <cell r="B2408">
            <v>1661</v>
          </cell>
          <cell r="C2408">
            <v>4</v>
          </cell>
          <cell r="D2408">
            <v>17869</v>
          </cell>
          <cell r="E2408" t="str">
            <v>Solexant Corp</v>
          </cell>
          <cell r="F2408" t="str">
            <v>New energy</v>
          </cell>
          <cell r="G2408" t="str">
            <v>Solar</v>
          </cell>
          <cell r="H2408" t="str">
            <v>California</v>
          </cell>
          <cell r="I2408" t="str">
            <v>United States</v>
          </cell>
          <cell r="J2408" t="str">
            <v>USA</v>
          </cell>
          <cell r="K2408" t="str">
            <v>North America &amp; Carribean</v>
          </cell>
          <cell r="L2408" t="str">
            <v>AMER</v>
          </cell>
          <cell r="M2408">
            <v>39323.811111111114</v>
          </cell>
          <cell r="N2408" t="str">
            <v>Completed</v>
          </cell>
          <cell r="O2408" t="str">
            <v>VC - Series A / First round</v>
          </cell>
          <cell r="P2408">
            <v>4.3</v>
          </cell>
        </row>
        <row r="2409">
          <cell r="A2409" t="str">
            <v>VC</v>
          </cell>
          <cell r="B2409">
            <v>1662</v>
          </cell>
          <cell r="C2409">
            <v>0</v>
          </cell>
          <cell r="D2409">
            <v>14034</v>
          </cell>
          <cell r="E2409" t="str">
            <v>Sopogy LLC</v>
          </cell>
          <cell r="F2409" t="str">
            <v>New energy</v>
          </cell>
          <cell r="G2409" t="str">
            <v>Solar</v>
          </cell>
          <cell r="H2409" t="str">
            <v>Hawaii</v>
          </cell>
          <cell r="I2409" t="str">
            <v>United States</v>
          </cell>
          <cell r="J2409" t="str">
            <v>USA</v>
          </cell>
          <cell r="K2409" t="str">
            <v>North America &amp; Carribean</v>
          </cell>
          <cell r="L2409" t="str">
            <v>AMER</v>
          </cell>
          <cell r="M2409">
            <v>39328.517361111109</v>
          </cell>
          <cell r="N2409" t="str">
            <v>Announced/filed</v>
          </cell>
          <cell r="O2409" t="str">
            <v>VC - Series B / Second round</v>
          </cell>
        </row>
        <row r="2410">
          <cell r="A2410" t="str">
            <v>VC</v>
          </cell>
          <cell r="B2410">
            <v>1663</v>
          </cell>
          <cell r="C2410">
            <v>5</v>
          </cell>
          <cell r="D2410">
            <v>11976</v>
          </cell>
          <cell r="E2410" t="str">
            <v>Plextronics Inc</v>
          </cell>
          <cell r="F2410" t="str">
            <v>New energy</v>
          </cell>
          <cell r="G2410" t="str">
            <v>Solar</v>
          </cell>
          <cell r="H2410" t="str">
            <v>Pennsylvania</v>
          </cell>
          <cell r="I2410" t="str">
            <v>United States</v>
          </cell>
          <cell r="J2410" t="str">
            <v>USA</v>
          </cell>
          <cell r="K2410" t="str">
            <v>North America &amp; Carribean</v>
          </cell>
          <cell r="L2410" t="str">
            <v>AMER</v>
          </cell>
          <cell r="M2410">
            <v>39324.520833333336</v>
          </cell>
          <cell r="N2410" t="str">
            <v>Completed</v>
          </cell>
          <cell r="O2410" t="str">
            <v>VC - Series B / Second round</v>
          </cell>
          <cell r="P2410">
            <v>20.6</v>
          </cell>
        </row>
        <row r="2411">
          <cell r="A2411" t="str">
            <v>VC</v>
          </cell>
          <cell r="B2411">
            <v>1664</v>
          </cell>
          <cell r="C2411">
            <v>6</v>
          </cell>
          <cell r="D2411">
            <v>12552</v>
          </cell>
          <cell r="E2411" t="str">
            <v>SolFocus Inc</v>
          </cell>
          <cell r="F2411" t="str">
            <v>New energy</v>
          </cell>
          <cell r="G2411" t="str">
            <v>Solar</v>
          </cell>
          <cell r="H2411" t="str">
            <v>California</v>
          </cell>
          <cell r="I2411" t="str">
            <v>United States</v>
          </cell>
          <cell r="J2411" t="str">
            <v>USA</v>
          </cell>
          <cell r="K2411" t="str">
            <v>North America &amp; Carribean</v>
          </cell>
          <cell r="L2411" t="str">
            <v>AMER</v>
          </cell>
          <cell r="M2411">
            <v>39406.668749999997</v>
          </cell>
          <cell r="N2411" t="str">
            <v>Completed</v>
          </cell>
          <cell r="O2411" t="str">
            <v>VC - Series B / Second round</v>
          </cell>
          <cell r="P2411">
            <v>63.6</v>
          </cell>
          <cell r="Q2411">
            <v>0</v>
          </cell>
        </row>
        <row r="2412">
          <cell r="A2412" t="str">
            <v>VC</v>
          </cell>
          <cell r="B2412">
            <v>1665</v>
          </cell>
          <cell r="C2412">
            <v>3</v>
          </cell>
          <cell r="D2412">
            <v>12215</v>
          </cell>
          <cell r="E2412" t="str">
            <v>ClearEdge Power (formerly Quantum Leap Technology)</v>
          </cell>
          <cell r="F2412" t="str">
            <v>New energy</v>
          </cell>
          <cell r="G2412" t="str">
            <v>Fuel Cells</v>
          </cell>
          <cell r="H2412" t="str">
            <v>Oregon</v>
          </cell>
          <cell r="I2412" t="str">
            <v>United States</v>
          </cell>
          <cell r="J2412" t="str">
            <v>USA</v>
          </cell>
          <cell r="K2412" t="str">
            <v>North America &amp; Carribean</v>
          </cell>
          <cell r="L2412" t="str">
            <v>AMER</v>
          </cell>
          <cell r="M2412">
            <v>39330.677083333336</v>
          </cell>
          <cell r="N2412" t="str">
            <v>Completed</v>
          </cell>
          <cell r="O2412" t="str">
            <v>VC - Series C / Third round</v>
          </cell>
          <cell r="P2412">
            <v>6.5</v>
          </cell>
        </row>
        <row r="2413">
          <cell r="A2413" t="str">
            <v>VC</v>
          </cell>
          <cell r="B2413">
            <v>1666</v>
          </cell>
          <cell r="C2413">
            <v>2</v>
          </cell>
          <cell r="D2413">
            <v>20490</v>
          </cell>
          <cell r="E2413" t="str">
            <v>Sierra Nevada Solar</v>
          </cell>
          <cell r="F2413" t="str">
            <v>New energy</v>
          </cell>
          <cell r="G2413" t="str">
            <v>Solar</v>
          </cell>
          <cell r="H2413" t="str">
            <v>California</v>
          </cell>
          <cell r="I2413" t="str">
            <v>United States</v>
          </cell>
          <cell r="J2413" t="str">
            <v>USA</v>
          </cell>
          <cell r="K2413" t="str">
            <v>North America &amp; Carribean</v>
          </cell>
          <cell r="L2413" t="str">
            <v>AMER</v>
          </cell>
          <cell r="M2413">
            <v>39330.691666666666</v>
          </cell>
          <cell r="N2413" t="str">
            <v>Completed</v>
          </cell>
          <cell r="O2413" t="str">
            <v>VC - Series A / First round</v>
          </cell>
          <cell r="P2413">
            <v>5</v>
          </cell>
        </row>
        <row r="2414">
          <cell r="A2414" t="str">
            <v>VC</v>
          </cell>
          <cell r="B2414">
            <v>1667</v>
          </cell>
          <cell r="C2414">
            <v>1</v>
          </cell>
          <cell r="D2414">
            <v>20494</v>
          </cell>
          <cell r="E2414" t="str">
            <v>Roshini International Bio Energy Corporation Ltd (RIBEC)</v>
          </cell>
          <cell r="F2414" t="str">
            <v>New energy</v>
          </cell>
          <cell r="G2414" t="str">
            <v>Biofuels</v>
          </cell>
          <cell r="H2414" t="str">
            <v>Andhra Pradesh State</v>
          </cell>
          <cell r="I2414" t="str">
            <v>India</v>
          </cell>
          <cell r="J2414" t="str">
            <v>IND</v>
          </cell>
          <cell r="K2414" t="str">
            <v>Asia</v>
          </cell>
          <cell r="L2414" t="str">
            <v>ASOC</v>
          </cell>
          <cell r="M2414">
            <v>39330</v>
          </cell>
          <cell r="N2414" t="str">
            <v>Completed</v>
          </cell>
          <cell r="O2414" t="str">
            <v>PE - Asset/capacity investment</v>
          </cell>
        </row>
        <row r="2415">
          <cell r="A2415" t="str">
            <v>VC</v>
          </cell>
          <cell r="B2415">
            <v>1668</v>
          </cell>
          <cell r="C2415">
            <v>4</v>
          </cell>
          <cell r="D2415">
            <v>656</v>
          </cell>
          <cell r="E2415" t="str">
            <v>Nanostellar Inc</v>
          </cell>
          <cell r="F2415" t="str">
            <v>New energy</v>
          </cell>
          <cell r="G2415" t="str">
            <v>Fuel Cells</v>
          </cell>
          <cell r="H2415" t="str">
            <v>California</v>
          </cell>
          <cell r="I2415" t="str">
            <v>United States</v>
          </cell>
          <cell r="J2415" t="str">
            <v>USA</v>
          </cell>
          <cell r="K2415" t="str">
            <v>North America &amp; Carribean</v>
          </cell>
          <cell r="L2415" t="str">
            <v>AMER</v>
          </cell>
          <cell r="M2415">
            <v>39330.480555555558</v>
          </cell>
          <cell r="N2415" t="str">
            <v>Completed</v>
          </cell>
          <cell r="O2415" t="str">
            <v>VC - Bridge/Interim</v>
          </cell>
          <cell r="P2415">
            <v>1.5</v>
          </cell>
        </row>
        <row r="2416">
          <cell r="A2416" t="str">
            <v>VC</v>
          </cell>
          <cell r="B2416">
            <v>1669</v>
          </cell>
          <cell r="C2416">
            <v>3</v>
          </cell>
          <cell r="D2416">
            <v>88</v>
          </cell>
          <cell r="E2416" t="str">
            <v>Virent Energy Systems Inc</v>
          </cell>
          <cell r="F2416" t="str">
            <v>New energy</v>
          </cell>
          <cell r="G2416" t="str">
            <v>Biofuels</v>
          </cell>
          <cell r="H2416" t="str">
            <v>Wisconsin</v>
          </cell>
          <cell r="I2416" t="str">
            <v>United States</v>
          </cell>
          <cell r="J2416" t="str">
            <v>USA</v>
          </cell>
          <cell r="K2416" t="str">
            <v>North America &amp; Carribean</v>
          </cell>
          <cell r="L2416" t="str">
            <v>AMER</v>
          </cell>
          <cell r="M2416">
            <v>39331.469444444447</v>
          </cell>
          <cell r="N2416" t="str">
            <v>Completed</v>
          </cell>
          <cell r="O2416" t="str">
            <v>VC - Series B / Second round</v>
          </cell>
          <cell r="P2416">
            <v>21</v>
          </cell>
        </row>
        <row r="2417">
          <cell r="A2417" t="str">
            <v>VC</v>
          </cell>
          <cell r="B2417">
            <v>1671</v>
          </cell>
          <cell r="C2417">
            <v>6</v>
          </cell>
          <cell r="D2417">
            <v>2004</v>
          </cell>
          <cell r="E2417" t="str">
            <v>Tioga Energy Inc (formerly CerOx Corporation)</v>
          </cell>
          <cell r="F2417" t="str">
            <v>New energy</v>
          </cell>
          <cell r="G2417" t="str">
            <v>Solar</v>
          </cell>
          <cell r="H2417" t="str">
            <v>California</v>
          </cell>
          <cell r="I2417" t="str">
            <v>United States</v>
          </cell>
          <cell r="J2417" t="str">
            <v>USA</v>
          </cell>
          <cell r="K2417" t="str">
            <v>North America &amp; Carribean</v>
          </cell>
          <cell r="L2417" t="str">
            <v>AMER</v>
          </cell>
          <cell r="M2417">
            <v>39331</v>
          </cell>
          <cell r="N2417" t="str">
            <v>Completed</v>
          </cell>
          <cell r="O2417" t="str">
            <v>VC - Series A / First round</v>
          </cell>
          <cell r="P2417">
            <v>14</v>
          </cell>
        </row>
        <row r="2418">
          <cell r="A2418" t="str">
            <v>VC</v>
          </cell>
          <cell r="B2418">
            <v>1672</v>
          </cell>
          <cell r="C2418">
            <v>1</v>
          </cell>
          <cell r="D2418">
            <v>8953</v>
          </cell>
          <cell r="E2418" t="str">
            <v>3TIER Environmental Forecast Group Inc</v>
          </cell>
          <cell r="F2418" t="str">
            <v>New energy</v>
          </cell>
          <cell r="G2418" t="str">
            <v>Wind</v>
          </cell>
          <cell r="H2418" t="str">
            <v>Washington State</v>
          </cell>
          <cell r="I2418" t="str">
            <v>United States</v>
          </cell>
          <cell r="J2418" t="str">
            <v>USA</v>
          </cell>
          <cell r="K2418" t="str">
            <v>North America &amp; Carribean</v>
          </cell>
          <cell r="L2418" t="str">
            <v>AMER</v>
          </cell>
          <cell r="M2418">
            <v>39330</v>
          </cell>
          <cell r="N2418" t="str">
            <v>Completed</v>
          </cell>
          <cell r="O2418" t="str">
            <v>VC - Series B / Second round</v>
          </cell>
          <cell r="P2418">
            <v>2</v>
          </cell>
        </row>
        <row r="2419">
          <cell r="A2419" t="str">
            <v>VC</v>
          </cell>
          <cell r="B2419">
            <v>1673</v>
          </cell>
          <cell r="C2419">
            <v>1</v>
          </cell>
          <cell r="D2419">
            <v>18044</v>
          </cell>
          <cell r="E2419" t="str">
            <v>Pythagoras Solar Ltd</v>
          </cell>
          <cell r="F2419" t="str">
            <v>New energy</v>
          </cell>
          <cell r="G2419" t="str">
            <v>Solar</v>
          </cell>
          <cell r="I2419" t="str">
            <v>Israel</v>
          </cell>
          <cell r="J2419" t="str">
            <v>ISR</v>
          </cell>
          <cell r="K2419" t="str">
            <v>Middle East &amp; North Africa</v>
          </cell>
          <cell r="L2419" t="str">
            <v>EMEA</v>
          </cell>
          <cell r="M2419">
            <v>39061.375</v>
          </cell>
          <cell r="N2419" t="str">
            <v>Completed</v>
          </cell>
          <cell r="O2419" t="str">
            <v>VC - Seed / angel</v>
          </cell>
        </row>
        <row r="2420">
          <cell r="A2420" t="str">
            <v>VC</v>
          </cell>
          <cell r="B2420">
            <v>1674</v>
          </cell>
          <cell r="C2420">
            <v>3</v>
          </cell>
          <cell r="D2420">
            <v>20538</v>
          </cell>
          <cell r="E2420" t="str">
            <v>ReXorce Thermionics Inc</v>
          </cell>
          <cell r="F2420" t="str">
            <v>New energy</v>
          </cell>
          <cell r="G2420" t="str">
            <v>Efficiency: Demand Side</v>
          </cell>
          <cell r="H2420" t="str">
            <v>Ohio</v>
          </cell>
          <cell r="I2420" t="str">
            <v>United States</v>
          </cell>
          <cell r="J2420" t="str">
            <v>USA</v>
          </cell>
          <cell r="K2420" t="str">
            <v>North America &amp; Carribean</v>
          </cell>
          <cell r="L2420" t="str">
            <v>AMER</v>
          </cell>
          <cell r="M2420">
            <v>39329.420138888891</v>
          </cell>
          <cell r="N2420" t="str">
            <v>Completed</v>
          </cell>
          <cell r="O2420" t="str">
            <v>VC - Series A / First round</v>
          </cell>
          <cell r="P2420">
            <v>1.8</v>
          </cell>
        </row>
        <row r="2421">
          <cell r="A2421" t="str">
            <v>VC</v>
          </cell>
          <cell r="B2421">
            <v>1675</v>
          </cell>
          <cell r="C2421">
            <v>3</v>
          </cell>
          <cell r="D2421">
            <v>15635</v>
          </cell>
          <cell r="E2421" t="str">
            <v>SolarCity Corp</v>
          </cell>
          <cell r="F2421" t="str">
            <v>New energy</v>
          </cell>
          <cell r="G2421" t="str">
            <v>Solar</v>
          </cell>
          <cell r="H2421" t="str">
            <v>California</v>
          </cell>
          <cell r="I2421" t="str">
            <v>United States</v>
          </cell>
          <cell r="J2421" t="str">
            <v>USA</v>
          </cell>
          <cell r="K2421" t="str">
            <v>North America &amp; Carribean</v>
          </cell>
          <cell r="L2421" t="str">
            <v>AMER</v>
          </cell>
          <cell r="M2421">
            <v>39335.44027777778</v>
          </cell>
          <cell r="N2421" t="str">
            <v>Completed</v>
          </cell>
          <cell r="O2421" t="str">
            <v>VC - Series B / Second round</v>
          </cell>
          <cell r="P2421">
            <v>21</v>
          </cell>
          <cell r="Q2421">
            <v>0</v>
          </cell>
        </row>
        <row r="2422">
          <cell r="A2422" t="str">
            <v>VC</v>
          </cell>
          <cell r="B2422">
            <v>1676</v>
          </cell>
          <cell r="C2422">
            <v>1</v>
          </cell>
          <cell r="D2422">
            <v>20562</v>
          </cell>
          <cell r="E2422" t="str">
            <v>Thermilate Europe</v>
          </cell>
          <cell r="F2422" t="str">
            <v>New energy</v>
          </cell>
          <cell r="G2422" t="str">
            <v>Efficiency: Demand Side</v>
          </cell>
          <cell r="I2422" t="str">
            <v>United Kingdom</v>
          </cell>
          <cell r="J2422" t="str">
            <v>GBR</v>
          </cell>
          <cell r="K2422" t="str">
            <v>EU Europe</v>
          </cell>
          <cell r="L2422" t="str">
            <v>EMEA</v>
          </cell>
          <cell r="M2422">
            <v>39317.490972222222</v>
          </cell>
          <cell r="N2422" t="str">
            <v>Completed</v>
          </cell>
          <cell r="O2422" t="str">
            <v>VC - Series A / First round</v>
          </cell>
          <cell r="P2422">
            <v>1.6</v>
          </cell>
          <cell r="Q2422">
            <v>0</v>
          </cell>
        </row>
        <row r="2423">
          <cell r="A2423" t="str">
            <v>VC</v>
          </cell>
          <cell r="B2423">
            <v>1677</v>
          </cell>
          <cell r="C2423">
            <v>5</v>
          </cell>
          <cell r="D2423">
            <v>15211</v>
          </cell>
          <cell r="E2423" t="str">
            <v>Synapsense Corporation</v>
          </cell>
          <cell r="F2423" t="str">
            <v>New energy</v>
          </cell>
          <cell r="G2423" t="str">
            <v>Efficiency: Demand Side</v>
          </cell>
          <cell r="H2423" t="str">
            <v>California</v>
          </cell>
          <cell r="I2423" t="str">
            <v>United States</v>
          </cell>
          <cell r="J2423" t="str">
            <v>USA</v>
          </cell>
          <cell r="K2423" t="str">
            <v>North America &amp; Carribean</v>
          </cell>
          <cell r="L2423" t="str">
            <v>AMER</v>
          </cell>
          <cell r="M2423">
            <v>39335</v>
          </cell>
          <cell r="N2423" t="str">
            <v>Completed</v>
          </cell>
          <cell r="O2423" t="str">
            <v>VC - Series B / Second round</v>
          </cell>
          <cell r="P2423">
            <v>11</v>
          </cell>
        </row>
        <row r="2424">
          <cell r="A2424" t="str">
            <v>VC</v>
          </cell>
          <cell r="B2424">
            <v>1678</v>
          </cell>
          <cell r="C2424">
            <v>1</v>
          </cell>
          <cell r="D2424">
            <v>20573</v>
          </cell>
          <cell r="E2424" t="str">
            <v>Galten Group</v>
          </cell>
          <cell r="F2424" t="str">
            <v>New energy</v>
          </cell>
          <cell r="G2424" t="str">
            <v>Biofuels</v>
          </cell>
          <cell r="I2424" t="str">
            <v>Israel</v>
          </cell>
          <cell r="J2424" t="str">
            <v>ISR</v>
          </cell>
          <cell r="K2424" t="str">
            <v>Middle East &amp; North Africa</v>
          </cell>
          <cell r="L2424" t="str">
            <v>EMEA</v>
          </cell>
          <cell r="M2424">
            <v>39334.71875</v>
          </cell>
          <cell r="N2424" t="str">
            <v>Completed</v>
          </cell>
          <cell r="O2424" t="str">
            <v>PE - Asset/capacity investment</v>
          </cell>
          <cell r="P2424">
            <v>10</v>
          </cell>
          <cell r="Q2424">
            <v>0</v>
          </cell>
        </row>
        <row r="2425">
          <cell r="A2425" t="str">
            <v>VC</v>
          </cell>
          <cell r="B2425">
            <v>1679</v>
          </cell>
          <cell r="C2425">
            <v>6</v>
          </cell>
          <cell r="D2425">
            <v>8611</v>
          </cell>
          <cell r="E2425" t="str">
            <v>Gridpoint, Inc.</v>
          </cell>
          <cell r="F2425" t="str">
            <v>New energy</v>
          </cell>
          <cell r="G2425" t="str">
            <v>Smart Distribution</v>
          </cell>
          <cell r="H2425" t="str">
            <v>Washington, DC</v>
          </cell>
          <cell r="I2425" t="str">
            <v>United States</v>
          </cell>
          <cell r="J2425" t="str">
            <v>USA</v>
          </cell>
          <cell r="K2425" t="str">
            <v>North America &amp; Carribean</v>
          </cell>
          <cell r="L2425" t="str">
            <v>AMER</v>
          </cell>
          <cell r="M2425">
            <v>39534</v>
          </cell>
          <cell r="N2425" t="str">
            <v>Completed</v>
          </cell>
          <cell r="O2425" t="str">
            <v>VC - Series D / Fourth round</v>
          </cell>
          <cell r="P2425">
            <v>63.5</v>
          </cell>
          <cell r="Q2425">
            <v>0</v>
          </cell>
        </row>
        <row r="2426">
          <cell r="A2426" t="str">
            <v>VC</v>
          </cell>
          <cell r="B2426">
            <v>1680</v>
          </cell>
          <cell r="C2426">
            <v>3</v>
          </cell>
          <cell r="D2426">
            <v>1833</v>
          </cell>
          <cell r="E2426" t="str">
            <v>Jadoo Power Systems Inc</v>
          </cell>
          <cell r="F2426" t="str">
            <v>New energy</v>
          </cell>
          <cell r="G2426" t="str">
            <v>Fuel Cells</v>
          </cell>
          <cell r="H2426" t="str">
            <v>California</v>
          </cell>
          <cell r="I2426" t="str">
            <v>United States</v>
          </cell>
          <cell r="J2426" t="str">
            <v>USA</v>
          </cell>
          <cell r="K2426" t="str">
            <v>North America &amp; Carribean</v>
          </cell>
          <cell r="L2426" t="str">
            <v>AMER</v>
          </cell>
          <cell r="M2426">
            <v>39304.554861111108</v>
          </cell>
          <cell r="N2426" t="str">
            <v>Completed</v>
          </cell>
          <cell r="O2426" t="str">
            <v>VC - Series C / Third round</v>
          </cell>
          <cell r="P2426">
            <v>1</v>
          </cell>
          <cell r="Q2426">
            <v>0</v>
          </cell>
        </row>
        <row r="2427">
          <cell r="A2427" t="str">
            <v>VC</v>
          </cell>
          <cell r="B2427">
            <v>1681</v>
          </cell>
          <cell r="C2427">
            <v>0</v>
          </cell>
          <cell r="D2427">
            <v>20652</v>
          </cell>
          <cell r="E2427" t="str">
            <v>Terrabon LLC</v>
          </cell>
          <cell r="F2427" t="str">
            <v>New energy</v>
          </cell>
          <cell r="G2427" t="str">
            <v>Biofuels</v>
          </cell>
          <cell r="H2427" t="str">
            <v>Texas</v>
          </cell>
          <cell r="I2427" t="str">
            <v>United States</v>
          </cell>
          <cell r="J2427" t="str">
            <v>USA</v>
          </cell>
          <cell r="K2427" t="str">
            <v>North America &amp; Carribean</v>
          </cell>
          <cell r="L2427" t="str">
            <v>AMER</v>
          </cell>
          <cell r="M2427">
            <v>39339.472916666666</v>
          </cell>
          <cell r="N2427" t="str">
            <v>Completed</v>
          </cell>
          <cell r="O2427" t="str">
            <v>VC - Tech or early spin-off</v>
          </cell>
          <cell r="P2427">
            <v>1.3</v>
          </cell>
        </row>
        <row r="2428">
          <cell r="A2428" t="str">
            <v>VC</v>
          </cell>
          <cell r="B2428">
            <v>1682</v>
          </cell>
          <cell r="C2428">
            <v>4</v>
          </cell>
          <cell r="D2428">
            <v>4572</v>
          </cell>
          <cell r="E2428" t="str">
            <v>renergys Group AG - renewable energy solutions (formerly ABB New Ventures GmbH Wind)</v>
          </cell>
          <cell r="F2428" t="str">
            <v>New energy</v>
          </cell>
          <cell r="G2428" t="str">
            <v>Wind</v>
          </cell>
          <cell r="I2428" t="str">
            <v>Switzerland</v>
          </cell>
          <cell r="J2428" t="str">
            <v>CHE</v>
          </cell>
          <cell r="K2428" t="str">
            <v>Non-EU Europe</v>
          </cell>
          <cell r="L2428" t="str">
            <v>EMEA</v>
          </cell>
          <cell r="M2428">
            <v>38989.501388888886</v>
          </cell>
          <cell r="N2428" t="str">
            <v>Completed</v>
          </cell>
          <cell r="O2428" t="str">
            <v>PE - Buy-out / corp spinoff</v>
          </cell>
          <cell r="P2428">
            <v>0</v>
          </cell>
          <cell r="Q2428">
            <v>0</v>
          </cell>
        </row>
        <row r="2429">
          <cell r="A2429" t="str">
            <v>VC</v>
          </cell>
          <cell r="B2429">
            <v>1687</v>
          </cell>
          <cell r="C2429">
            <v>1</v>
          </cell>
          <cell r="D2429">
            <v>8933</v>
          </cell>
          <cell r="E2429" t="str">
            <v>St Andrews Fuel Cells</v>
          </cell>
          <cell r="F2429" t="str">
            <v>New energy</v>
          </cell>
          <cell r="G2429" t="str">
            <v>Fuel Cells</v>
          </cell>
          <cell r="I2429" t="str">
            <v>United Kingdom</v>
          </cell>
          <cell r="J2429" t="str">
            <v>GBR</v>
          </cell>
          <cell r="K2429" t="str">
            <v>EU Europe</v>
          </cell>
          <cell r="L2429" t="str">
            <v>EMEA</v>
          </cell>
          <cell r="M2429">
            <v>38814</v>
          </cell>
          <cell r="N2429" t="str">
            <v>Completed</v>
          </cell>
          <cell r="O2429" t="str">
            <v>VC - Seed / angel</v>
          </cell>
          <cell r="P2429">
            <v>0.3</v>
          </cell>
        </row>
        <row r="2430">
          <cell r="A2430" t="str">
            <v>VC</v>
          </cell>
          <cell r="B2430">
            <v>1688</v>
          </cell>
          <cell r="C2430">
            <v>1</v>
          </cell>
          <cell r="D2430">
            <v>20682</v>
          </cell>
          <cell r="E2430" t="str">
            <v>MAR Systems</v>
          </cell>
          <cell r="F2430" t="str">
            <v>Non-core</v>
          </cell>
          <cell r="G2430" t="str">
            <v>Services &amp; Support (Clean Energy)</v>
          </cell>
          <cell r="H2430" t="str">
            <v>Ohio</v>
          </cell>
          <cell r="I2430" t="str">
            <v>United States</v>
          </cell>
          <cell r="J2430" t="str">
            <v>USA</v>
          </cell>
          <cell r="K2430" t="str">
            <v>North America &amp; Carribean</v>
          </cell>
          <cell r="L2430" t="str">
            <v>AMER</v>
          </cell>
          <cell r="M2430">
            <v>38842</v>
          </cell>
          <cell r="N2430" t="str">
            <v>Completed</v>
          </cell>
          <cell r="O2430" t="str">
            <v>VC - Seed / angel</v>
          </cell>
          <cell r="P2430">
            <v>0.4</v>
          </cell>
        </row>
        <row r="2431">
          <cell r="A2431" t="str">
            <v>VC</v>
          </cell>
          <cell r="B2431">
            <v>1689</v>
          </cell>
          <cell r="C2431">
            <v>1</v>
          </cell>
          <cell r="D2431">
            <v>18078</v>
          </cell>
          <cell r="E2431" t="str">
            <v>Enfucell</v>
          </cell>
          <cell r="F2431" t="str">
            <v>New energy</v>
          </cell>
          <cell r="G2431" t="str">
            <v>Power Storage</v>
          </cell>
          <cell r="I2431" t="str">
            <v>Finland</v>
          </cell>
          <cell r="J2431" t="str">
            <v>FIN</v>
          </cell>
          <cell r="K2431" t="str">
            <v>EU Europe</v>
          </cell>
          <cell r="L2431" t="str">
            <v>EMEA</v>
          </cell>
          <cell r="M2431">
            <v>38778</v>
          </cell>
          <cell r="N2431" t="str">
            <v>Completed</v>
          </cell>
          <cell r="O2431" t="str">
            <v>VC - Series A / First round</v>
          </cell>
          <cell r="P2431">
            <v>0.7</v>
          </cell>
        </row>
        <row r="2432">
          <cell r="A2432" t="str">
            <v>VC</v>
          </cell>
          <cell r="B2432">
            <v>1690</v>
          </cell>
          <cell r="C2432">
            <v>2</v>
          </cell>
          <cell r="D2432">
            <v>17248</v>
          </cell>
          <cell r="E2432" t="str">
            <v>Solar Power Partners Inc</v>
          </cell>
          <cell r="F2432" t="str">
            <v>New energy</v>
          </cell>
          <cell r="G2432" t="str">
            <v>Solar</v>
          </cell>
          <cell r="H2432" t="str">
            <v>California</v>
          </cell>
          <cell r="I2432" t="str">
            <v>United States</v>
          </cell>
          <cell r="J2432" t="str">
            <v>USA</v>
          </cell>
          <cell r="K2432" t="str">
            <v>North America &amp; Carribean</v>
          </cell>
          <cell r="L2432" t="str">
            <v>AMER</v>
          </cell>
          <cell r="M2432">
            <v>39344.445833333331</v>
          </cell>
          <cell r="N2432" t="str">
            <v>Completed</v>
          </cell>
          <cell r="O2432" t="str">
            <v>VC - Series A / First round</v>
          </cell>
          <cell r="P2432">
            <v>6</v>
          </cell>
        </row>
        <row r="2433">
          <cell r="A2433" t="str">
            <v>VC</v>
          </cell>
          <cell r="B2433">
            <v>1691</v>
          </cell>
          <cell r="C2433">
            <v>2</v>
          </cell>
          <cell r="D2433">
            <v>20690</v>
          </cell>
          <cell r="E2433" t="str">
            <v>Amminex A/S</v>
          </cell>
          <cell r="F2433" t="str">
            <v>New energy</v>
          </cell>
          <cell r="G2433" t="str">
            <v>Hydrogen</v>
          </cell>
          <cell r="I2433" t="str">
            <v>Denmark</v>
          </cell>
          <cell r="J2433" t="str">
            <v>DNK</v>
          </cell>
          <cell r="K2433" t="str">
            <v>EU Europe</v>
          </cell>
          <cell r="L2433" t="str">
            <v>EMEA</v>
          </cell>
          <cell r="M2433">
            <v>39343.461111111108</v>
          </cell>
          <cell r="N2433" t="str">
            <v>Completed</v>
          </cell>
          <cell r="O2433" t="str">
            <v>VC - Series C / Third round</v>
          </cell>
          <cell r="P2433">
            <v>9.6999999999999993</v>
          </cell>
        </row>
        <row r="2434">
          <cell r="A2434" t="str">
            <v>VC</v>
          </cell>
          <cell r="B2434">
            <v>1692</v>
          </cell>
          <cell r="C2434">
            <v>1</v>
          </cell>
          <cell r="D2434">
            <v>17621</v>
          </cell>
          <cell r="E2434" t="str">
            <v>Solyndra Inc</v>
          </cell>
          <cell r="F2434" t="str">
            <v>New energy</v>
          </cell>
          <cell r="G2434" t="str">
            <v>Solar</v>
          </cell>
          <cell r="H2434" t="str">
            <v>California</v>
          </cell>
          <cell r="I2434" t="str">
            <v>United States</v>
          </cell>
          <cell r="J2434" t="str">
            <v>USA</v>
          </cell>
          <cell r="K2434" t="str">
            <v>North America &amp; Carribean</v>
          </cell>
          <cell r="L2434" t="str">
            <v>AMER</v>
          </cell>
          <cell r="M2434">
            <v>38748.716666666667</v>
          </cell>
          <cell r="N2434" t="str">
            <v>Completed</v>
          </cell>
          <cell r="O2434" t="str">
            <v>VC - Seed / angel</v>
          </cell>
          <cell r="P2434">
            <v>0</v>
          </cell>
          <cell r="Q2434">
            <v>0</v>
          </cell>
        </row>
        <row r="2435">
          <cell r="A2435" t="str">
            <v>VC</v>
          </cell>
          <cell r="B2435">
            <v>1695</v>
          </cell>
          <cell r="C2435">
            <v>1</v>
          </cell>
          <cell r="D2435">
            <v>1609</v>
          </cell>
          <cell r="E2435" t="str">
            <v>Pentadyne Power Corporation</v>
          </cell>
          <cell r="F2435" t="str">
            <v>New energy</v>
          </cell>
          <cell r="G2435" t="str">
            <v>Power Storage</v>
          </cell>
          <cell r="H2435" t="str">
            <v>California</v>
          </cell>
          <cell r="I2435" t="str">
            <v>United States</v>
          </cell>
          <cell r="J2435" t="str">
            <v>USA</v>
          </cell>
          <cell r="K2435" t="str">
            <v>North America &amp; Carribean</v>
          </cell>
          <cell r="L2435" t="str">
            <v>AMER</v>
          </cell>
          <cell r="M2435">
            <v>39342.724305555559</v>
          </cell>
          <cell r="N2435" t="str">
            <v>Completed</v>
          </cell>
          <cell r="O2435" t="str">
            <v>VC - Further / Pre-IPO round</v>
          </cell>
          <cell r="P2435">
            <v>14</v>
          </cell>
          <cell r="Q2435">
            <v>0</v>
          </cell>
        </row>
        <row r="2436">
          <cell r="A2436" t="str">
            <v>VC</v>
          </cell>
          <cell r="B2436">
            <v>1696</v>
          </cell>
          <cell r="C2436">
            <v>3</v>
          </cell>
          <cell r="D2436">
            <v>13206</v>
          </cell>
          <cell r="E2436" t="str">
            <v>TIR Systems</v>
          </cell>
          <cell r="F2436" t="str">
            <v>New energy</v>
          </cell>
          <cell r="G2436" t="str">
            <v>Efficiency: Demand Side</v>
          </cell>
          <cell r="H2436" t="str">
            <v>British Columbia</v>
          </cell>
          <cell r="I2436" t="str">
            <v>Canada</v>
          </cell>
          <cell r="J2436" t="str">
            <v>CAN</v>
          </cell>
          <cell r="K2436" t="str">
            <v>North America &amp; Carribean</v>
          </cell>
          <cell r="L2436" t="str">
            <v>AMER</v>
          </cell>
          <cell r="M2436">
            <v>38726</v>
          </cell>
          <cell r="N2436" t="str">
            <v>Completed</v>
          </cell>
          <cell r="O2436" t="str">
            <v>VC - Convertible</v>
          </cell>
          <cell r="P2436">
            <v>30</v>
          </cell>
        </row>
        <row r="2437">
          <cell r="A2437" t="str">
            <v>VC</v>
          </cell>
          <cell r="B2437">
            <v>1697</v>
          </cell>
          <cell r="C2437">
            <v>1</v>
          </cell>
          <cell r="D2437">
            <v>2893</v>
          </cell>
          <cell r="E2437" t="str">
            <v>TMO Renewables Ltd (formerly TMO Biotec Ltd)</v>
          </cell>
          <cell r="F2437" t="str">
            <v>New energy</v>
          </cell>
          <cell r="G2437" t="str">
            <v>Biofuels</v>
          </cell>
          <cell r="I2437" t="str">
            <v>United Kingdom</v>
          </cell>
          <cell r="J2437" t="str">
            <v>GBR</v>
          </cell>
          <cell r="K2437" t="str">
            <v>EU Europe</v>
          </cell>
          <cell r="L2437" t="str">
            <v>EMEA</v>
          </cell>
          <cell r="M2437">
            <v>39337.686805555553</v>
          </cell>
          <cell r="N2437" t="str">
            <v>Completed</v>
          </cell>
          <cell r="O2437" t="str">
            <v>VC - Further / Pre-IPO round</v>
          </cell>
          <cell r="P2437">
            <v>1</v>
          </cell>
        </row>
        <row r="2438">
          <cell r="A2438" t="str">
            <v>VC</v>
          </cell>
          <cell r="B2438">
            <v>1698</v>
          </cell>
          <cell r="C2438">
            <v>4</v>
          </cell>
          <cell r="D2438">
            <v>16297</v>
          </cell>
          <cell r="E2438" t="str">
            <v>Amyris Technologies</v>
          </cell>
          <cell r="F2438" t="str">
            <v>New energy</v>
          </cell>
          <cell r="G2438" t="str">
            <v>Biofuels</v>
          </cell>
          <cell r="H2438" t="str">
            <v>California</v>
          </cell>
          <cell r="I2438" t="str">
            <v>United States</v>
          </cell>
          <cell r="J2438" t="str">
            <v>USA</v>
          </cell>
          <cell r="K2438" t="str">
            <v>North America &amp; Carribean</v>
          </cell>
          <cell r="L2438" t="str">
            <v>AMER</v>
          </cell>
          <cell r="M2438">
            <v>39344.674305555556</v>
          </cell>
          <cell r="N2438" t="str">
            <v>Announced/filed</v>
          </cell>
          <cell r="O2438" t="str">
            <v>VC - Series B / Second round</v>
          </cell>
          <cell r="P2438">
            <v>70</v>
          </cell>
        </row>
        <row r="2439">
          <cell r="A2439" t="str">
            <v>VC</v>
          </cell>
          <cell r="B2439">
            <v>1699</v>
          </cell>
          <cell r="C2439">
            <v>2</v>
          </cell>
          <cell r="D2439">
            <v>7737</v>
          </cell>
          <cell r="E2439" t="str">
            <v>Additech Inc</v>
          </cell>
          <cell r="F2439" t="str">
            <v>New energy</v>
          </cell>
          <cell r="G2439" t="str">
            <v>Efficiency: Demand Side</v>
          </cell>
          <cell r="H2439" t="str">
            <v>Texas</v>
          </cell>
          <cell r="I2439" t="str">
            <v>United States</v>
          </cell>
          <cell r="J2439" t="str">
            <v>USA</v>
          </cell>
          <cell r="K2439" t="str">
            <v>North America &amp; Carribean</v>
          </cell>
          <cell r="L2439" t="str">
            <v>AMER</v>
          </cell>
          <cell r="M2439">
            <v>38938.414583333331</v>
          </cell>
          <cell r="N2439" t="str">
            <v>Completed</v>
          </cell>
          <cell r="O2439" t="str">
            <v>VC - Bridge/Interim</v>
          </cell>
          <cell r="P2439">
            <v>6</v>
          </cell>
        </row>
        <row r="2440">
          <cell r="A2440" t="str">
            <v>VC</v>
          </cell>
          <cell r="B2440">
            <v>1701</v>
          </cell>
          <cell r="C2440">
            <v>1</v>
          </cell>
          <cell r="D2440">
            <v>3205</v>
          </cell>
          <cell r="E2440" t="str">
            <v>Serveron Corp</v>
          </cell>
          <cell r="F2440" t="str">
            <v>New energy</v>
          </cell>
          <cell r="G2440" t="str">
            <v>Smart Distribution</v>
          </cell>
          <cell r="H2440" t="str">
            <v>Oregon</v>
          </cell>
          <cell r="I2440" t="str">
            <v>United States</v>
          </cell>
          <cell r="J2440" t="str">
            <v>USA</v>
          </cell>
          <cell r="K2440" t="str">
            <v>North America &amp; Carribean</v>
          </cell>
          <cell r="L2440" t="str">
            <v>AMER</v>
          </cell>
          <cell r="M2440">
            <v>38747.448611111111</v>
          </cell>
          <cell r="N2440" t="str">
            <v>Completed</v>
          </cell>
          <cell r="O2440" t="str">
            <v>VC - Bridge/Interim</v>
          </cell>
          <cell r="Q2440">
            <v>9</v>
          </cell>
        </row>
        <row r="2441">
          <cell r="A2441" t="str">
            <v>VC</v>
          </cell>
          <cell r="B2441">
            <v>1702</v>
          </cell>
          <cell r="C2441">
            <v>8</v>
          </cell>
          <cell r="D2441">
            <v>13627</v>
          </cell>
          <cell r="E2441" t="str">
            <v>GreatPoint Energy</v>
          </cell>
          <cell r="F2441" t="str">
            <v>New energy</v>
          </cell>
          <cell r="G2441" t="str">
            <v>Efficiency: Supply Side</v>
          </cell>
          <cell r="H2441" t="str">
            <v>Massachusetts</v>
          </cell>
          <cell r="I2441" t="str">
            <v>United States</v>
          </cell>
          <cell r="J2441" t="str">
            <v>USA</v>
          </cell>
          <cell r="K2441" t="str">
            <v>North America &amp; Carribean</v>
          </cell>
          <cell r="L2441" t="str">
            <v>AMER</v>
          </cell>
          <cell r="M2441">
            <v>39346.527777777781</v>
          </cell>
          <cell r="N2441" t="str">
            <v>Completed</v>
          </cell>
          <cell r="O2441" t="str">
            <v>VC - Series C / Third round</v>
          </cell>
          <cell r="P2441">
            <v>100</v>
          </cell>
          <cell r="Q2441">
            <v>0</v>
          </cell>
        </row>
        <row r="2442">
          <cell r="A2442" t="str">
            <v>VC</v>
          </cell>
          <cell r="B2442">
            <v>1703</v>
          </cell>
          <cell r="C2442">
            <v>1</v>
          </cell>
          <cell r="D2442">
            <v>7889</v>
          </cell>
          <cell r="E2442" t="str">
            <v>Big River Resources LLC</v>
          </cell>
          <cell r="F2442" t="str">
            <v>New energy</v>
          </cell>
          <cell r="G2442" t="str">
            <v>Biofuels</v>
          </cell>
          <cell r="H2442" t="str">
            <v>Iowa</v>
          </cell>
          <cell r="I2442" t="str">
            <v>United States</v>
          </cell>
          <cell r="J2442" t="str">
            <v>USA</v>
          </cell>
          <cell r="K2442" t="str">
            <v>North America &amp; Carribean</v>
          </cell>
          <cell r="L2442" t="str">
            <v>AMER</v>
          </cell>
          <cell r="M2442">
            <v>39346.404861111114</v>
          </cell>
          <cell r="N2442" t="str">
            <v>Completed</v>
          </cell>
          <cell r="O2442" t="str">
            <v>PE - Other</v>
          </cell>
          <cell r="P2442">
            <v>20</v>
          </cell>
        </row>
        <row r="2443">
          <cell r="A2443" t="str">
            <v>VC</v>
          </cell>
          <cell r="B2443">
            <v>1704</v>
          </cell>
          <cell r="C2443">
            <v>1</v>
          </cell>
          <cell r="D2443">
            <v>17940</v>
          </cell>
          <cell r="E2443" t="str">
            <v>Living Villages Holdings Ltd</v>
          </cell>
          <cell r="F2443" t="str">
            <v>New energy</v>
          </cell>
          <cell r="G2443" t="str">
            <v>Efficiency: Demand Side</v>
          </cell>
          <cell r="H2443" t="str">
            <v>England</v>
          </cell>
          <cell r="I2443" t="str">
            <v>United Kingdom</v>
          </cell>
          <cell r="J2443" t="str">
            <v>GBR</v>
          </cell>
          <cell r="K2443" t="str">
            <v>EU Europe</v>
          </cell>
          <cell r="L2443" t="str">
            <v>EMEA</v>
          </cell>
          <cell r="M2443">
            <v>39350</v>
          </cell>
          <cell r="N2443" t="str">
            <v>Completed</v>
          </cell>
          <cell r="O2443" t="str">
            <v>VC - Bridge/Interim</v>
          </cell>
          <cell r="P2443">
            <v>0.65400000000000003</v>
          </cell>
        </row>
        <row r="2444">
          <cell r="A2444" t="str">
            <v>VC</v>
          </cell>
          <cell r="B2444">
            <v>1705</v>
          </cell>
          <cell r="C2444">
            <v>1</v>
          </cell>
          <cell r="D2444">
            <v>20768</v>
          </cell>
          <cell r="E2444" t="str">
            <v>Energy Recommerce Inc</v>
          </cell>
          <cell r="F2444" t="str">
            <v>New energy</v>
          </cell>
          <cell r="G2444" t="str">
            <v>Solar</v>
          </cell>
          <cell r="H2444" t="str">
            <v>California</v>
          </cell>
          <cell r="I2444" t="str">
            <v>United States</v>
          </cell>
          <cell r="J2444" t="str">
            <v>USA</v>
          </cell>
          <cell r="K2444" t="str">
            <v>North America &amp; Carribean</v>
          </cell>
          <cell r="L2444" t="str">
            <v>AMER</v>
          </cell>
          <cell r="M2444">
            <v>39350.894444444442</v>
          </cell>
          <cell r="N2444" t="str">
            <v>Completed</v>
          </cell>
          <cell r="O2444" t="str">
            <v>VC - Tech or early spin-off</v>
          </cell>
        </row>
        <row r="2445">
          <cell r="A2445" t="str">
            <v>VC</v>
          </cell>
          <cell r="B2445">
            <v>1706</v>
          </cell>
          <cell r="C2445">
            <v>0</v>
          </cell>
          <cell r="D2445">
            <v>10266</v>
          </cell>
          <cell r="E2445" t="str">
            <v>Day4Energy Inc</v>
          </cell>
          <cell r="F2445" t="str">
            <v>New energy</v>
          </cell>
          <cell r="G2445" t="str">
            <v>Solar</v>
          </cell>
          <cell r="H2445" t="str">
            <v>British Columbia</v>
          </cell>
          <cell r="I2445" t="str">
            <v>Canada</v>
          </cell>
          <cell r="J2445" t="str">
            <v>CAN</v>
          </cell>
          <cell r="K2445" t="str">
            <v>North America &amp; Carribean</v>
          </cell>
          <cell r="L2445" t="str">
            <v>AMER</v>
          </cell>
          <cell r="M2445">
            <v>39346.726388888892</v>
          </cell>
          <cell r="N2445" t="str">
            <v>Completed</v>
          </cell>
          <cell r="O2445" t="str">
            <v>PE - Asset/capacity investment</v>
          </cell>
          <cell r="P2445">
            <v>16.8</v>
          </cell>
        </row>
        <row r="2446">
          <cell r="A2446" t="str">
            <v>VC</v>
          </cell>
          <cell r="B2446">
            <v>1707</v>
          </cell>
          <cell r="C2446">
            <v>2</v>
          </cell>
          <cell r="D2446">
            <v>8514</v>
          </cell>
          <cell r="E2446" t="str">
            <v>Naskeo Environnement SAS</v>
          </cell>
          <cell r="F2446" t="str">
            <v>New energy</v>
          </cell>
          <cell r="G2446" t="str">
            <v>Biomass &amp; Waste</v>
          </cell>
          <cell r="I2446" t="str">
            <v>France</v>
          </cell>
          <cell r="J2446" t="str">
            <v>FRA</v>
          </cell>
          <cell r="K2446" t="str">
            <v>EU Europe</v>
          </cell>
          <cell r="L2446" t="str">
            <v>EMEA</v>
          </cell>
          <cell r="M2446">
            <v>39280.667361111111</v>
          </cell>
          <cell r="N2446" t="str">
            <v>Completed</v>
          </cell>
          <cell r="O2446" t="str">
            <v>VC - Series A / First round</v>
          </cell>
          <cell r="P2446">
            <v>3.6</v>
          </cell>
        </row>
        <row r="2447">
          <cell r="A2447" t="str">
            <v>VC</v>
          </cell>
          <cell r="B2447">
            <v>1708</v>
          </cell>
          <cell r="C2447">
            <v>2</v>
          </cell>
          <cell r="D2447">
            <v>20542</v>
          </cell>
          <cell r="E2447" t="str">
            <v>Greentech Media</v>
          </cell>
          <cell r="F2447" t="str">
            <v>New energy</v>
          </cell>
          <cell r="G2447" t="str">
            <v>Services &amp; Support (Clean Energy)</v>
          </cell>
          <cell r="H2447" t="str">
            <v>California</v>
          </cell>
          <cell r="I2447" t="str">
            <v>United States</v>
          </cell>
          <cell r="J2447" t="str">
            <v>USA</v>
          </cell>
          <cell r="K2447" t="str">
            <v>North America &amp; Carribean</v>
          </cell>
          <cell r="L2447" t="str">
            <v>AMER</v>
          </cell>
          <cell r="M2447">
            <v>39226.631249999999</v>
          </cell>
          <cell r="N2447" t="str">
            <v>Completed</v>
          </cell>
          <cell r="O2447" t="str">
            <v>VC - Series A / First round</v>
          </cell>
          <cell r="P2447">
            <v>1</v>
          </cell>
        </row>
        <row r="2448">
          <cell r="A2448" t="str">
            <v>VC</v>
          </cell>
          <cell r="B2448">
            <v>1709</v>
          </cell>
          <cell r="C2448">
            <v>0</v>
          </cell>
          <cell r="D2448">
            <v>20548</v>
          </cell>
          <cell r="E2448" t="str">
            <v>Clipper Capital and Generation (Capgen)</v>
          </cell>
          <cell r="F2448" t="str">
            <v>New energy</v>
          </cell>
          <cell r="G2448" t="str">
            <v>Wind</v>
          </cell>
          <cell r="I2448" t="str">
            <v>United States</v>
          </cell>
          <cell r="J2448" t="str">
            <v>USA</v>
          </cell>
          <cell r="K2448" t="str">
            <v>North America &amp; Carribean</v>
          </cell>
          <cell r="L2448" t="str">
            <v>AMER</v>
          </cell>
          <cell r="M2448">
            <v>39346.813194444447</v>
          </cell>
          <cell r="N2448" t="str">
            <v>Announced/filed</v>
          </cell>
          <cell r="O2448" t="str">
            <v>PE - Asset/capacity investment</v>
          </cell>
          <cell r="Q2448">
            <v>100</v>
          </cell>
        </row>
        <row r="2449">
          <cell r="A2449" t="str">
            <v>VC</v>
          </cell>
          <cell r="B2449">
            <v>1710</v>
          </cell>
          <cell r="C2449">
            <v>4</v>
          </cell>
          <cell r="D2449">
            <v>10601</v>
          </cell>
          <cell r="E2449" t="str">
            <v>Consumer Powerline (CPLN)</v>
          </cell>
          <cell r="F2449" t="str">
            <v>New energy</v>
          </cell>
          <cell r="G2449" t="str">
            <v>Efficiency: Demand Side</v>
          </cell>
          <cell r="H2449" t="str">
            <v>New York</v>
          </cell>
          <cell r="I2449" t="str">
            <v>United States</v>
          </cell>
          <cell r="J2449" t="str">
            <v>USA</v>
          </cell>
          <cell r="K2449" t="str">
            <v>North America &amp; Carribean</v>
          </cell>
          <cell r="L2449" t="str">
            <v>AMER</v>
          </cell>
          <cell r="M2449">
            <v>39353.574999999997</v>
          </cell>
          <cell r="N2449" t="str">
            <v>Completed</v>
          </cell>
          <cell r="O2449" t="str">
            <v>VC - Series A / First round</v>
          </cell>
          <cell r="P2449">
            <v>17</v>
          </cell>
        </row>
        <row r="2450">
          <cell r="A2450" t="str">
            <v>VC</v>
          </cell>
          <cell r="B2450">
            <v>1711</v>
          </cell>
          <cell r="C2450">
            <v>1</v>
          </cell>
          <cell r="D2450">
            <v>20825</v>
          </cell>
          <cell r="E2450" t="str">
            <v>Positive Energy Inc</v>
          </cell>
          <cell r="F2450" t="str">
            <v>New energy</v>
          </cell>
          <cell r="G2450" t="str">
            <v>Efficiency: Demand Side</v>
          </cell>
          <cell r="H2450" t="str">
            <v>Virginia</v>
          </cell>
          <cell r="I2450" t="str">
            <v>United States</v>
          </cell>
          <cell r="J2450" t="str">
            <v>USA</v>
          </cell>
          <cell r="K2450" t="str">
            <v>North America &amp; Carribean</v>
          </cell>
          <cell r="L2450" t="str">
            <v>AMER</v>
          </cell>
          <cell r="M2450">
            <v>39357.65347222222</v>
          </cell>
          <cell r="N2450" t="str">
            <v>Completed</v>
          </cell>
          <cell r="O2450" t="str">
            <v>VC - Series A / First round</v>
          </cell>
          <cell r="P2450">
            <v>1.6</v>
          </cell>
        </row>
        <row r="2451">
          <cell r="A2451" t="str">
            <v>VC</v>
          </cell>
          <cell r="B2451">
            <v>1712</v>
          </cell>
          <cell r="C2451">
            <v>2</v>
          </cell>
          <cell r="D2451">
            <v>13315</v>
          </cell>
          <cell r="E2451" t="str">
            <v>Ceres, Inc.</v>
          </cell>
          <cell r="F2451" t="str">
            <v>Partially new energy</v>
          </cell>
          <cell r="G2451" t="str">
            <v>Biofuels</v>
          </cell>
          <cell r="H2451" t="str">
            <v>California</v>
          </cell>
          <cell r="I2451" t="str">
            <v>United States</v>
          </cell>
          <cell r="J2451" t="str">
            <v>USA</v>
          </cell>
          <cell r="K2451" t="str">
            <v>North America &amp; Carribean</v>
          </cell>
          <cell r="L2451" t="str">
            <v>AMER</v>
          </cell>
          <cell r="M2451">
            <v>39352.691666666666</v>
          </cell>
          <cell r="N2451" t="str">
            <v>Completed</v>
          </cell>
          <cell r="O2451" t="str">
            <v>PE - Asset/capacity investment</v>
          </cell>
          <cell r="P2451">
            <v>75</v>
          </cell>
        </row>
        <row r="2452">
          <cell r="A2452" t="str">
            <v>VC</v>
          </cell>
          <cell r="B2452">
            <v>1715</v>
          </cell>
          <cell r="C2452">
            <v>0</v>
          </cell>
          <cell r="D2452">
            <v>665</v>
          </cell>
          <cell r="E2452" t="str">
            <v>Miasole Inc (formerly Raycom Technologies)</v>
          </cell>
          <cell r="F2452" t="str">
            <v>New energy</v>
          </cell>
          <cell r="G2452" t="str">
            <v>Solar</v>
          </cell>
          <cell r="H2452" t="str">
            <v>California</v>
          </cell>
          <cell r="I2452" t="str">
            <v>United States</v>
          </cell>
          <cell r="J2452" t="str">
            <v>USA</v>
          </cell>
          <cell r="K2452" t="str">
            <v>North America &amp; Carribean</v>
          </cell>
          <cell r="L2452" t="str">
            <v>AMER</v>
          </cell>
          <cell r="M2452">
            <v>39351.552777777775</v>
          </cell>
          <cell r="N2452" t="str">
            <v>Completed</v>
          </cell>
          <cell r="O2452" t="str">
            <v>VC - Series D / Fourth round</v>
          </cell>
          <cell r="P2452">
            <v>50</v>
          </cell>
        </row>
        <row r="2453">
          <cell r="A2453" t="str">
            <v>VC</v>
          </cell>
          <cell r="B2453">
            <v>1716</v>
          </cell>
          <cell r="C2453">
            <v>2</v>
          </cell>
          <cell r="D2453">
            <v>3541</v>
          </cell>
          <cell r="E2453" t="str">
            <v>Camco International</v>
          </cell>
          <cell r="F2453" t="str">
            <v>New energy</v>
          </cell>
          <cell r="G2453" t="str">
            <v>Carbon Markets</v>
          </cell>
          <cell r="I2453" t="str">
            <v>United Kingdom</v>
          </cell>
          <cell r="J2453" t="str">
            <v>GBR</v>
          </cell>
          <cell r="K2453" t="str">
            <v>EU Europe</v>
          </cell>
          <cell r="L2453" t="str">
            <v>EMEA</v>
          </cell>
          <cell r="M2453">
            <v>38764.513888888891</v>
          </cell>
          <cell r="N2453" t="str">
            <v>Completed</v>
          </cell>
          <cell r="O2453" t="str">
            <v>VC - Further / Pre-IPO round</v>
          </cell>
        </row>
        <row r="2454">
          <cell r="A2454" t="str">
            <v>VC</v>
          </cell>
          <cell r="B2454">
            <v>1717</v>
          </cell>
          <cell r="C2454">
            <v>1</v>
          </cell>
          <cell r="D2454">
            <v>20827</v>
          </cell>
          <cell r="E2454" t="str">
            <v>Summit Energy Services</v>
          </cell>
          <cell r="F2454" t="str">
            <v>New energy</v>
          </cell>
          <cell r="G2454" t="str">
            <v>Efficiency: Demand Side</v>
          </cell>
          <cell r="H2454" t="str">
            <v>Kentucky</v>
          </cell>
          <cell r="I2454" t="str">
            <v>United States</v>
          </cell>
          <cell r="J2454" t="str">
            <v>USA</v>
          </cell>
          <cell r="K2454" t="str">
            <v>North America &amp; Carribean</v>
          </cell>
          <cell r="L2454" t="str">
            <v>AMER</v>
          </cell>
          <cell r="M2454">
            <v>39353.601388888892</v>
          </cell>
          <cell r="N2454" t="str">
            <v>Completed</v>
          </cell>
          <cell r="O2454" t="str">
            <v>PE - Asset/capacity investment</v>
          </cell>
        </row>
        <row r="2455">
          <cell r="A2455" t="str">
            <v>VC</v>
          </cell>
          <cell r="B2455">
            <v>1718</v>
          </cell>
          <cell r="C2455">
            <v>1</v>
          </cell>
          <cell r="D2455">
            <v>15313</v>
          </cell>
          <cell r="E2455" t="str">
            <v>Suniva (formerly Solarity)</v>
          </cell>
          <cell r="F2455" t="str">
            <v>New energy</v>
          </cell>
          <cell r="G2455" t="str">
            <v>Solar</v>
          </cell>
          <cell r="H2455" t="str">
            <v>Pennsylvania</v>
          </cell>
          <cell r="I2455" t="str">
            <v>United States</v>
          </cell>
          <cell r="J2455" t="str">
            <v>USA</v>
          </cell>
          <cell r="K2455" t="str">
            <v>North America &amp; Carribean</v>
          </cell>
          <cell r="L2455" t="str">
            <v>AMER</v>
          </cell>
          <cell r="M2455">
            <v>39353.609722222223</v>
          </cell>
          <cell r="N2455" t="str">
            <v>Completed</v>
          </cell>
          <cell r="O2455" t="str">
            <v>VC - Series A / First round</v>
          </cell>
          <cell r="P2455">
            <v>5</v>
          </cell>
        </row>
        <row r="2456">
          <cell r="A2456" t="str">
            <v>VC</v>
          </cell>
          <cell r="B2456">
            <v>1719</v>
          </cell>
          <cell r="C2456">
            <v>1</v>
          </cell>
          <cell r="D2456">
            <v>20051</v>
          </cell>
          <cell r="E2456" t="str">
            <v>Nordic Windpower LLC</v>
          </cell>
          <cell r="F2456" t="str">
            <v>New energy</v>
          </cell>
          <cell r="G2456" t="str">
            <v>Wind</v>
          </cell>
          <cell r="H2456" t="str">
            <v>California</v>
          </cell>
          <cell r="I2456" t="str">
            <v>United States</v>
          </cell>
          <cell r="J2456" t="str">
            <v>USA</v>
          </cell>
          <cell r="K2456" t="str">
            <v>North America &amp; Carribean</v>
          </cell>
          <cell r="L2456" t="str">
            <v>AMER</v>
          </cell>
          <cell r="M2456">
            <v>39356.751388888886</v>
          </cell>
          <cell r="N2456" t="str">
            <v>Completed</v>
          </cell>
          <cell r="O2456" t="str">
            <v>PE - Asset/capacity investment</v>
          </cell>
          <cell r="P2456">
            <v>4.5</v>
          </cell>
          <cell r="Q2456">
            <v>0</v>
          </cell>
        </row>
        <row r="2457">
          <cell r="A2457" t="str">
            <v>VC</v>
          </cell>
          <cell r="B2457">
            <v>1720</v>
          </cell>
          <cell r="C2457">
            <v>2</v>
          </cell>
          <cell r="D2457">
            <v>19133</v>
          </cell>
          <cell r="E2457" t="str">
            <v>Aquamarine Power</v>
          </cell>
          <cell r="F2457" t="str">
            <v>New energy</v>
          </cell>
          <cell r="G2457" t="str">
            <v>Marine</v>
          </cell>
          <cell r="H2457" t="str">
            <v>Scotland</v>
          </cell>
          <cell r="I2457" t="str">
            <v>United Kingdom</v>
          </cell>
          <cell r="J2457" t="str">
            <v>GBR</v>
          </cell>
          <cell r="K2457" t="str">
            <v>EU Europe</v>
          </cell>
          <cell r="L2457" t="str">
            <v>EMEA</v>
          </cell>
          <cell r="M2457">
            <v>39356.405555555553</v>
          </cell>
          <cell r="N2457" t="str">
            <v>Completed</v>
          </cell>
          <cell r="O2457" t="str">
            <v>PE - Asset/capacity investment</v>
          </cell>
          <cell r="P2457">
            <v>15.6</v>
          </cell>
        </row>
        <row r="2458">
          <cell r="A2458" t="str">
            <v>VC</v>
          </cell>
          <cell r="B2458">
            <v>1721</v>
          </cell>
          <cell r="C2458">
            <v>1</v>
          </cell>
          <cell r="D2458">
            <v>10833</v>
          </cell>
          <cell r="E2458" t="str">
            <v>Everpower Renewables</v>
          </cell>
          <cell r="F2458" t="str">
            <v>New energy</v>
          </cell>
          <cell r="G2458" t="str">
            <v>Wind</v>
          </cell>
          <cell r="H2458" t="str">
            <v>New York</v>
          </cell>
          <cell r="I2458" t="str">
            <v>United States</v>
          </cell>
          <cell r="J2458" t="str">
            <v>USA</v>
          </cell>
          <cell r="K2458" t="str">
            <v>North America &amp; Carribean</v>
          </cell>
          <cell r="L2458" t="str">
            <v>AMER</v>
          </cell>
          <cell r="M2458">
            <v>39357.461111111108</v>
          </cell>
          <cell r="N2458" t="str">
            <v>Completed</v>
          </cell>
          <cell r="O2458" t="str">
            <v>PE - Asset/capacity investment</v>
          </cell>
          <cell r="P2458">
            <v>55</v>
          </cell>
        </row>
        <row r="2459">
          <cell r="A2459" t="str">
            <v>VC</v>
          </cell>
          <cell r="B2459">
            <v>1722</v>
          </cell>
          <cell r="C2459">
            <v>12</v>
          </cell>
          <cell r="D2459">
            <v>359</v>
          </cell>
          <cell r="E2459" t="str">
            <v>Konarka Technologies Inc</v>
          </cell>
          <cell r="F2459" t="str">
            <v>New energy</v>
          </cell>
          <cell r="G2459" t="str">
            <v>Solar</v>
          </cell>
          <cell r="H2459" t="str">
            <v>Massachusetts</v>
          </cell>
          <cell r="I2459" t="str">
            <v>United States</v>
          </cell>
          <cell r="J2459" t="str">
            <v>USA</v>
          </cell>
          <cell r="K2459" t="str">
            <v>North America &amp; Carribean</v>
          </cell>
          <cell r="L2459" t="str">
            <v>AMER</v>
          </cell>
          <cell r="M2459">
            <v>39356</v>
          </cell>
          <cell r="N2459" t="str">
            <v>Completed</v>
          </cell>
          <cell r="O2459" t="str">
            <v>VC - Further / Pre-IPO round</v>
          </cell>
          <cell r="P2459">
            <v>45</v>
          </cell>
        </row>
        <row r="2460">
          <cell r="A2460" t="str">
            <v>VC</v>
          </cell>
          <cell r="B2460">
            <v>1723</v>
          </cell>
          <cell r="C2460">
            <v>1</v>
          </cell>
          <cell r="D2460">
            <v>20861</v>
          </cell>
          <cell r="E2460" t="str">
            <v>Greenwood Technologies</v>
          </cell>
          <cell r="F2460" t="str">
            <v>New energy</v>
          </cell>
          <cell r="G2460" t="str">
            <v>Biomass &amp; Waste</v>
          </cell>
          <cell r="H2460" t="str">
            <v>Washington State</v>
          </cell>
          <cell r="I2460" t="str">
            <v>United States</v>
          </cell>
          <cell r="J2460" t="str">
            <v>USA</v>
          </cell>
          <cell r="K2460" t="str">
            <v>North America &amp; Carribean</v>
          </cell>
          <cell r="L2460" t="str">
            <v>AMER</v>
          </cell>
          <cell r="M2460">
            <v>39357</v>
          </cell>
          <cell r="N2460" t="str">
            <v>Completed</v>
          </cell>
          <cell r="O2460" t="str">
            <v>VC - Series A / First round</v>
          </cell>
          <cell r="P2460">
            <v>3</v>
          </cell>
        </row>
        <row r="2461">
          <cell r="A2461" t="str">
            <v>VC</v>
          </cell>
          <cell r="B2461">
            <v>1725</v>
          </cell>
          <cell r="C2461">
            <v>1</v>
          </cell>
          <cell r="D2461">
            <v>20889</v>
          </cell>
          <cell r="E2461" t="str">
            <v>Liquidia Technologies</v>
          </cell>
          <cell r="F2461" t="str">
            <v>Partially new energy</v>
          </cell>
          <cell r="G2461" t="str">
            <v>Solar</v>
          </cell>
          <cell r="H2461" t="str">
            <v>North Carolina</v>
          </cell>
          <cell r="I2461" t="str">
            <v>United States</v>
          </cell>
          <cell r="J2461" t="str">
            <v>USA</v>
          </cell>
          <cell r="K2461" t="str">
            <v>North America &amp; Carribean</v>
          </cell>
          <cell r="L2461" t="str">
            <v>AMER</v>
          </cell>
          <cell r="M2461">
            <v>38881.707638888889</v>
          </cell>
          <cell r="N2461" t="str">
            <v>Completed</v>
          </cell>
          <cell r="O2461" t="str">
            <v>VC - Series A / First round</v>
          </cell>
          <cell r="P2461">
            <v>6</v>
          </cell>
        </row>
        <row r="2462">
          <cell r="A2462" t="str">
            <v>VC</v>
          </cell>
          <cell r="B2462">
            <v>1726</v>
          </cell>
          <cell r="C2462">
            <v>1</v>
          </cell>
          <cell r="D2462">
            <v>20889</v>
          </cell>
          <cell r="E2462" t="str">
            <v>Liquidia Technologies</v>
          </cell>
          <cell r="F2462" t="str">
            <v>Partially new energy</v>
          </cell>
          <cell r="G2462" t="str">
            <v>Solar</v>
          </cell>
          <cell r="H2462" t="str">
            <v>North Carolina</v>
          </cell>
          <cell r="I2462" t="str">
            <v>United States</v>
          </cell>
          <cell r="J2462" t="str">
            <v>USA</v>
          </cell>
          <cell r="K2462" t="str">
            <v>North America &amp; Carribean</v>
          </cell>
          <cell r="L2462" t="str">
            <v>AMER</v>
          </cell>
          <cell r="M2462">
            <v>39143.728472222225</v>
          </cell>
          <cell r="N2462" t="str">
            <v>Completed</v>
          </cell>
          <cell r="O2462" t="str">
            <v>VC - Series B / Second round</v>
          </cell>
          <cell r="P2462">
            <v>16</v>
          </cell>
        </row>
        <row r="2463">
          <cell r="A2463" t="str">
            <v>VC</v>
          </cell>
          <cell r="B2463">
            <v>1727</v>
          </cell>
          <cell r="C2463">
            <v>1</v>
          </cell>
          <cell r="D2463">
            <v>20904</v>
          </cell>
          <cell r="E2463" t="str">
            <v>C. F. Nielsen A/S</v>
          </cell>
          <cell r="F2463" t="str">
            <v>New energy</v>
          </cell>
          <cell r="G2463" t="str">
            <v>Biomass &amp; Waste</v>
          </cell>
          <cell r="I2463" t="str">
            <v>Denmark</v>
          </cell>
          <cell r="J2463" t="str">
            <v>DNK</v>
          </cell>
          <cell r="K2463" t="str">
            <v>EU Europe</v>
          </cell>
          <cell r="L2463" t="str">
            <v>EMEA</v>
          </cell>
          <cell r="M2463">
            <v>39218.482638888891</v>
          </cell>
          <cell r="N2463" t="str">
            <v>Completed</v>
          </cell>
          <cell r="O2463" t="str">
            <v>PE - Buy-out / corp spinoff</v>
          </cell>
        </row>
        <row r="2464">
          <cell r="A2464" t="str">
            <v>VC</v>
          </cell>
          <cell r="B2464">
            <v>1728</v>
          </cell>
          <cell r="C2464">
            <v>1</v>
          </cell>
          <cell r="D2464">
            <v>20908</v>
          </cell>
          <cell r="E2464" t="str">
            <v>Weiss A/S</v>
          </cell>
          <cell r="F2464" t="str">
            <v>New energy</v>
          </cell>
          <cell r="G2464" t="str">
            <v>Biomass &amp; Waste</v>
          </cell>
          <cell r="I2464" t="str">
            <v>Denmark</v>
          </cell>
          <cell r="J2464" t="str">
            <v>DNK</v>
          </cell>
          <cell r="K2464" t="str">
            <v>EU Europe</v>
          </cell>
          <cell r="L2464" t="str">
            <v>EMEA</v>
          </cell>
          <cell r="M2464">
            <v>37429.527083333334</v>
          </cell>
          <cell r="N2464" t="str">
            <v>Completed</v>
          </cell>
          <cell r="O2464" t="str">
            <v>PE - Asset/capacity investment</v>
          </cell>
          <cell r="P2464">
            <v>0.7</v>
          </cell>
        </row>
        <row r="2465">
          <cell r="A2465" t="str">
            <v>VC</v>
          </cell>
          <cell r="B2465">
            <v>1729</v>
          </cell>
          <cell r="C2465">
            <v>1</v>
          </cell>
          <cell r="D2465">
            <v>20913</v>
          </cell>
          <cell r="E2465" t="str">
            <v>SunFlake AS</v>
          </cell>
          <cell r="F2465" t="str">
            <v>New energy</v>
          </cell>
          <cell r="G2465" t="str">
            <v>Solar</v>
          </cell>
          <cell r="I2465" t="str">
            <v>Denmark</v>
          </cell>
          <cell r="J2465" t="str">
            <v>DNK</v>
          </cell>
          <cell r="K2465" t="str">
            <v>EU Europe</v>
          </cell>
          <cell r="L2465" t="str">
            <v>EMEA</v>
          </cell>
          <cell r="M2465">
            <v>39146.668749999997</v>
          </cell>
          <cell r="N2465" t="str">
            <v>Completed</v>
          </cell>
          <cell r="O2465" t="str">
            <v>VC - Seed / angel</v>
          </cell>
          <cell r="P2465">
            <v>0.35</v>
          </cell>
        </row>
        <row r="2466">
          <cell r="A2466" t="str">
            <v>VC</v>
          </cell>
          <cell r="B2466">
            <v>1730</v>
          </cell>
          <cell r="C2466">
            <v>3</v>
          </cell>
          <cell r="D2466">
            <v>20896</v>
          </cell>
          <cell r="E2466" t="str">
            <v>LedEngin, Inc</v>
          </cell>
          <cell r="F2466" t="str">
            <v>New energy</v>
          </cell>
          <cell r="G2466" t="str">
            <v>Efficiency: Demand Side</v>
          </cell>
          <cell r="H2466" t="str">
            <v>California</v>
          </cell>
          <cell r="I2466" t="str">
            <v>United States</v>
          </cell>
          <cell r="J2466" t="str">
            <v>USA</v>
          </cell>
          <cell r="K2466" t="str">
            <v>North America &amp; Carribean</v>
          </cell>
          <cell r="L2466" t="str">
            <v>AMER</v>
          </cell>
          <cell r="M2466">
            <v>39356.729861111111</v>
          </cell>
          <cell r="N2466" t="str">
            <v>Completed</v>
          </cell>
          <cell r="O2466" t="str">
            <v>VC - Series C / Third round</v>
          </cell>
          <cell r="P2466">
            <v>11</v>
          </cell>
          <cell r="Q2466">
            <v>0</v>
          </cell>
        </row>
        <row r="2467">
          <cell r="A2467" t="str">
            <v>VC</v>
          </cell>
          <cell r="B2467">
            <v>1731</v>
          </cell>
          <cell r="C2467">
            <v>3</v>
          </cell>
          <cell r="D2467">
            <v>20914</v>
          </cell>
          <cell r="E2467" t="str">
            <v>ChromoGenics Sweden AB</v>
          </cell>
          <cell r="F2467" t="str">
            <v>New energy</v>
          </cell>
          <cell r="G2467" t="str">
            <v>Efficiency: Demand Side</v>
          </cell>
          <cell r="I2467" t="str">
            <v>Sweden</v>
          </cell>
          <cell r="J2467" t="str">
            <v>SWE</v>
          </cell>
          <cell r="K2467" t="str">
            <v>EU Europe</v>
          </cell>
          <cell r="L2467" t="str">
            <v>EMEA</v>
          </cell>
          <cell r="M2467">
            <v>38791.487500000003</v>
          </cell>
          <cell r="N2467" t="str">
            <v>Completed</v>
          </cell>
          <cell r="O2467" t="str">
            <v>VC - Series A / First round</v>
          </cell>
          <cell r="P2467">
            <v>2.2000000000000002</v>
          </cell>
        </row>
        <row r="2468">
          <cell r="A2468" t="str">
            <v>VC</v>
          </cell>
          <cell r="B2468">
            <v>1732</v>
          </cell>
          <cell r="C2468">
            <v>1</v>
          </cell>
          <cell r="D2468">
            <v>20914</v>
          </cell>
          <cell r="E2468" t="str">
            <v>ChromoGenics Sweden AB</v>
          </cell>
          <cell r="F2468" t="str">
            <v>New energy</v>
          </cell>
          <cell r="G2468" t="str">
            <v>Efficiency: Demand Side</v>
          </cell>
          <cell r="I2468" t="str">
            <v>Sweden</v>
          </cell>
          <cell r="J2468" t="str">
            <v>SWE</v>
          </cell>
          <cell r="K2468" t="str">
            <v>EU Europe</v>
          </cell>
          <cell r="L2468" t="str">
            <v>EMEA</v>
          </cell>
          <cell r="M2468">
            <v>39383</v>
          </cell>
          <cell r="N2468" t="str">
            <v>Completed</v>
          </cell>
          <cell r="O2468" t="str">
            <v>VC - Series B / Second round</v>
          </cell>
          <cell r="P2468">
            <v>6</v>
          </cell>
          <cell r="Q2468">
            <v>0</v>
          </cell>
        </row>
        <row r="2469">
          <cell r="A2469" t="str">
            <v>VC</v>
          </cell>
          <cell r="B2469">
            <v>1733</v>
          </cell>
          <cell r="C2469">
            <v>2</v>
          </cell>
          <cell r="D2469">
            <v>20931</v>
          </cell>
          <cell r="E2469" t="str">
            <v>DIREVO Biotech AG</v>
          </cell>
          <cell r="F2469" t="str">
            <v>New energy</v>
          </cell>
          <cell r="G2469" t="str">
            <v>Biofuels</v>
          </cell>
          <cell r="I2469" t="str">
            <v>Germany</v>
          </cell>
          <cell r="J2469" t="str">
            <v>DEU</v>
          </cell>
          <cell r="K2469" t="str">
            <v>EU Europe</v>
          </cell>
          <cell r="L2469" t="str">
            <v>EMEA</v>
          </cell>
          <cell r="M2469">
            <v>36868.640277777777</v>
          </cell>
          <cell r="N2469" t="str">
            <v>Completed</v>
          </cell>
          <cell r="O2469" t="str">
            <v>VC - Series A / First round</v>
          </cell>
          <cell r="P2469">
            <v>7.79</v>
          </cell>
        </row>
        <row r="2470">
          <cell r="A2470" t="str">
            <v>VC</v>
          </cell>
          <cell r="B2470">
            <v>1734</v>
          </cell>
          <cell r="C2470">
            <v>3</v>
          </cell>
          <cell r="D2470">
            <v>20931</v>
          </cell>
          <cell r="E2470" t="str">
            <v>DIREVO Biotech AG</v>
          </cell>
          <cell r="F2470" t="str">
            <v>New energy</v>
          </cell>
          <cell r="G2470" t="str">
            <v>Biofuels</v>
          </cell>
          <cell r="I2470" t="str">
            <v>Germany</v>
          </cell>
          <cell r="J2470" t="str">
            <v>DEU</v>
          </cell>
          <cell r="K2470" t="str">
            <v>EU Europe</v>
          </cell>
          <cell r="L2470" t="str">
            <v>EMEA</v>
          </cell>
          <cell r="M2470">
            <v>37568.662499999999</v>
          </cell>
          <cell r="N2470" t="str">
            <v>Completed</v>
          </cell>
          <cell r="O2470" t="str">
            <v>VC - Series B / Second round</v>
          </cell>
          <cell r="P2470">
            <v>10.5</v>
          </cell>
        </row>
        <row r="2471">
          <cell r="A2471" t="str">
            <v>VC</v>
          </cell>
          <cell r="B2471">
            <v>1735</v>
          </cell>
          <cell r="C2471">
            <v>4</v>
          </cell>
          <cell r="D2471">
            <v>20931</v>
          </cell>
          <cell r="E2471" t="str">
            <v>DIREVO Biotech AG</v>
          </cell>
          <cell r="F2471" t="str">
            <v>New energy</v>
          </cell>
          <cell r="G2471" t="str">
            <v>Biofuels</v>
          </cell>
          <cell r="I2471" t="str">
            <v>Germany</v>
          </cell>
          <cell r="J2471" t="str">
            <v>DEU</v>
          </cell>
          <cell r="K2471" t="str">
            <v>EU Europe</v>
          </cell>
          <cell r="L2471" t="str">
            <v>EMEA</v>
          </cell>
          <cell r="M2471">
            <v>39373.668055555558</v>
          </cell>
          <cell r="N2471" t="str">
            <v>Completed</v>
          </cell>
          <cell r="O2471" t="str">
            <v>VC - Series C / Third round</v>
          </cell>
          <cell r="P2471">
            <v>16.8</v>
          </cell>
        </row>
        <row r="2472">
          <cell r="A2472" t="str">
            <v>VC</v>
          </cell>
          <cell r="B2472">
            <v>1736</v>
          </cell>
          <cell r="C2472">
            <v>1</v>
          </cell>
          <cell r="D2472">
            <v>20931</v>
          </cell>
          <cell r="E2472" t="str">
            <v>DIREVO Biotech AG</v>
          </cell>
          <cell r="F2472" t="str">
            <v>New energy</v>
          </cell>
          <cell r="G2472" t="str">
            <v>Biofuels</v>
          </cell>
          <cell r="I2472" t="str">
            <v>Germany</v>
          </cell>
          <cell r="J2472" t="str">
            <v>DEU</v>
          </cell>
          <cell r="K2472" t="str">
            <v>EU Europe</v>
          </cell>
          <cell r="L2472" t="str">
            <v>EMEA</v>
          </cell>
          <cell r="M2472">
            <v>36997.619444444441</v>
          </cell>
          <cell r="N2472" t="str">
            <v>Completed</v>
          </cell>
          <cell r="O2472" t="str">
            <v>VC - Bridge/Interim</v>
          </cell>
          <cell r="P2472">
            <v>1.35</v>
          </cell>
        </row>
        <row r="2473">
          <cell r="A2473" t="str">
            <v>VC</v>
          </cell>
          <cell r="B2473">
            <v>1737</v>
          </cell>
          <cell r="C2473">
            <v>1</v>
          </cell>
          <cell r="D2473">
            <v>20728</v>
          </cell>
          <cell r="E2473" t="str">
            <v>Vardar Eurus AS</v>
          </cell>
          <cell r="F2473" t="str">
            <v>New energy</v>
          </cell>
          <cell r="G2473" t="str">
            <v>Wind</v>
          </cell>
          <cell r="I2473" t="str">
            <v>Norway</v>
          </cell>
          <cell r="J2473" t="str">
            <v>NOR</v>
          </cell>
          <cell r="K2473" t="str">
            <v>Non-EU Europe</v>
          </cell>
          <cell r="L2473" t="str">
            <v>EMEA</v>
          </cell>
          <cell r="M2473">
            <v>39360.597222222219</v>
          </cell>
          <cell r="N2473" t="str">
            <v>Announced/filed</v>
          </cell>
          <cell r="O2473" t="str">
            <v>PE - Asset/capacity investment</v>
          </cell>
          <cell r="P2473">
            <v>21</v>
          </cell>
        </row>
        <row r="2474">
          <cell r="A2474" t="str">
            <v>VC</v>
          </cell>
          <cell r="B2474">
            <v>1738</v>
          </cell>
          <cell r="C2474">
            <v>3</v>
          </cell>
          <cell r="D2474">
            <v>14672</v>
          </cell>
          <cell r="E2474" t="str">
            <v>LS9, Inc.</v>
          </cell>
          <cell r="F2474" t="str">
            <v>New energy</v>
          </cell>
          <cell r="G2474" t="str">
            <v>Biofuels</v>
          </cell>
          <cell r="H2474" t="str">
            <v>California</v>
          </cell>
          <cell r="I2474" t="str">
            <v>United States</v>
          </cell>
          <cell r="J2474" t="str">
            <v>USA</v>
          </cell>
          <cell r="K2474" t="str">
            <v>North America &amp; Carribean</v>
          </cell>
          <cell r="L2474" t="str">
            <v>AMER</v>
          </cell>
          <cell r="M2474">
            <v>39363.650694444441</v>
          </cell>
          <cell r="N2474" t="str">
            <v>Completed</v>
          </cell>
          <cell r="O2474" t="str">
            <v>VC - Series B / Second round</v>
          </cell>
          <cell r="P2474">
            <v>15</v>
          </cell>
        </row>
        <row r="2475">
          <cell r="A2475" t="str">
            <v>VC</v>
          </cell>
          <cell r="B2475">
            <v>1739</v>
          </cell>
          <cell r="C2475">
            <v>3</v>
          </cell>
          <cell r="D2475">
            <v>7813</v>
          </cell>
          <cell r="E2475" t="str">
            <v>Perpetuum Ltd</v>
          </cell>
          <cell r="F2475" t="str">
            <v>New energy</v>
          </cell>
          <cell r="G2475" t="str">
            <v>Efficiency: Supply Side</v>
          </cell>
          <cell r="I2475" t="str">
            <v>United Kingdom</v>
          </cell>
          <cell r="J2475" t="str">
            <v>GBR</v>
          </cell>
          <cell r="K2475" t="str">
            <v>EU Europe</v>
          </cell>
          <cell r="L2475" t="str">
            <v>EMEA</v>
          </cell>
          <cell r="M2475">
            <v>39363.522222222222</v>
          </cell>
          <cell r="N2475" t="str">
            <v>Completed</v>
          </cell>
          <cell r="O2475" t="str">
            <v>VC - Series B / Second round</v>
          </cell>
          <cell r="P2475">
            <v>10</v>
          </cell>
        </row>
        <row r="2476">
          <cell r="A2476" t="str">
            <v>VC</v>
          </cell>
          <cell r="B2476">
            <v>1740</v>
          </cell>
          <cell r="C2476">
            <v>7</v>
          </cell>
          <cell r="D2476">
            <v>10670</v>
          </cell>
          <cell r="E2476" t="str">
            <v>InnovaLight Inc</v>
          </cell>
          <cell r="F2476" t="str">
            <v>New energy</v>
          </cell>
          <cell r="G2476" t="str">
            <v>Solar</v>
          </cell>
          <cell r="H2476" t="str">
            <v>California</v>
          </cell>
          <cell r="I2476" t="str">
            <v>United States</v>
          </cell>
          <cell r="J2476" t="str">
            <v>USA</v>
          </cell>
          <cell r="K2476" t="str">
            <v>North America &amp; Carribean</v>
          </cell>
          <cell r="L2476" t="str">
            <v>AMER</v>
          </cell>
          <cell r="M2476">
            <v>39367.525000000001</v>
          </cell>
          <cell r="N2476" t="str">
            <v>Completed</v>
          </cell>
          <cell r="O2476" t="str">
            <v>VC - Series C / Third round</v>
          </cell>
          <cell r="P2476">
            <v>28</v>
          </cell>
          <cell r="Q2476">
            <v>0</v>
          </cell>
        </row>
        <row r="2477">
          <cell r="A2477" t="str">
            <v>VC</v>
          </cell>
          <cell r="B2477">
            <v>1741</v>
          </cell>
          <cell r="C2477">
            <v>1</v>
          </cell>
          <cell r="D2477">
            <v>20994</v>
          </cell>
          <cell r="E2477" t="str">
            <v>SmartSpark Energy Systems</v>
          </cell>
          <cell r="F2477" t="str">
            <v>New energy</v>
          </cell>
          <cell r="G2477" t="str">
            <v>Solar</v>
          </cell>
          <cell r="H2477" t="str">
            <v>Illinois</v>
          </cell>
          <cell r="I2477" t="str">
            <v>United States</v>
          </cell>
          <cell r="J2477" t="str">
            <v>USA</v>
          </cell>
          <cell r="K2477" t="str">
            <v>North America &amp; Carribean</v>
          </cell>
          <cell r="L2477" t="str">
            <v>AMER</v>
          </cell>
          <cell r="M2477">
            <v>39367.547222222223</v>
          </cell>
          <cell r="N2477" t="str">
            <v>Completed</v>
          </cell>
          <cell r="O2477" t="str">
            <v>VC - Series A / First round</v>
          </cell>
          <cell r="Q2477">
            <v>10</v>
          </cell>
        </row>
        <row r="2478">
          <cell r="A2478" t="str">
            <v>VC</v>
          </cell>
          <cell r="B2478">
            <v>1742</v>
          </cell>
          <cell r="C2478">
            <v>0</v>
          </cell>
          <cell r="D2478">
            <v>20994</v>
          </cell>
          <cell r="E2478" t="str">
            <v>SmartSpark Energy Systems</v>
          </cell>
          <cell r="F2478" t="str">
            <v>New energy</v>
          </cell>
          <cell r="G2478" t="str">
            <v>Solar</v>
          </cell>
          <cell r="H2478" t="str">
            <v>Illinois</v>
          </cell>
          <cell r="I2478" t="str">
            <v>United States</v>
          </cell>
          <cell r="J2478" t="str">
            <v>USA</v>
          </cell>
          <cell r="K2478" t="str">
            <v>North America &amp; Carribean</v>
          </cell>
          <cell r="L2478" t="str">
            <v>AMER</v>
          </cell>
          <cell r="M2478">
            <v>38596</v>
          </cell>
          <cell r="N2478" t="str">
            <v>Completed</v>
          </cell>
          <cell r="O2478" t="str">
            <v>VC - Seed / angel</v>
          </cell>
          <cell r="P2478">
            <v>0.3</v>
          </cell>
        </row>
        <row r="2479">
          <cell r="A2479" t="str">
            <v>VC</v>
          </cell>
          <cell r="B2479">
            <v>1743</v>
          </cell>
          <cell r="C2479">
            <v>3</v>
          </cell>
          <cell r="D2479">
            <v>16388</v>
          </cell>
          <cell r="E2479" t="str">
            <v>Luca Technologies</v>
          </cell>
          <cell r="F2479" t="str">
            <v>Non-core</v>
          </cell>
          <cell r="G2479" t="str">
            <v>Efficiency: Supply Side</v>
          </cell>
          <cell r="H2479" t="str">
            <v>Colorado</v>
          </cell>
          <cell r="I2479" t="str">
            <v>United States</v>
          </cell>
          <cell r="J2479" t="str">
            <v>USA</v>
          </cell>
          <cell r="K2479" t="str">
            <v>North America &amp; Carribean</v>
          </cell>
          <cell r="L2479" t="str">
            <v>AMER</v>
          </cell>
          <cell r="M2479">
            <v>39366.57708333333</v>
          </cell>
          <cell r="N2479" t="str">
            <v>Completed</v>
          </cell>
          <cell r="O2479" t="str">
            <v>VC - Series B / Second round</v>
          </cell>
          <cell r="P2479">
            <v>20</v>
          </cell>
        </row>
        <row r="2480">
          <cell r="A2480" t="str">
            <v>VC</v>
          </cell>
          <cell r="B2480">
            <v>1744</v>
          </cell>
          <cell r="C2480">
            <v>1</v>
          </cell>
          <cell r="D2480">
            <v>20977</v>
          </cell>
          <cell r="E2480" t="str">
            <v>Lysanda</v>
          </cell>
          <cell r="F2480" t="str">
            <v>New energy</v>
          </cell>
          <cell r="G2480" t="str">
            <v>Efficiency: Demand Side</v>
          </cell>
          <cell r="H2480" t="str">
            <v>England</v>
          </cell>
          <cell r="I2480" t="str">
            <v>United Kingdom</v>
          </cell>
          <cell r="J2480" t="str">
            <v>GBR</v>
          </cell>
          <cell r="K2480" t="str">
            <v>EU Europe</v>
          </cell>
          <cell r="L2480" t="str">
            <v>EMEA</v>
          </cell>
          <cell r="M2480">
            <v>39366.622916666667</v>
          </cell>
          <cell r="N2480" t="str">
            <v>Completed</v>
          </cell>
          <cell r="O2480" t="str">
            <v>VC - Seed / angel</v>
          </cell>
          <cell r="P2480">
            <v>1</v>
          </cell>
          <cell r="Q2480">
            <v>0</v>
          </cell>
        </row>
        <row r="2481">
          <cell r="A2481" t="str">
            <v>VC</v>
          </cell>
          <cell r="B2481">
            <v>1745</v>
          </cell>
          <cell r="C2481">
            <v>2</v>
          </cell>
          <cell r="D2481">
            <v>17561</v>
          </cell>
          <cell r="E2481" t="str">
            <v>Green Biologics</v>
          </cell>
          <cell r="F2481" t="str">
            <v>New energy</v>
          </cell>
          <cell r="G2481" t="str">
            <v>Biofuels</v>
          </cell>
          <cell r="I2481" t="str">
            <v>United Kingdom</v>
          </cell>
          <cell r="J2481" t="str">
            <v>GBR</v>
          </cell>
          <cell r="K2481" t="str">
            <v>EU Europe</v>
          </cell>
          <cell r="L2481" t="str">
            <v>EMEA</v>
          </cell>
          <cell r="M2481">
            <v>39363.62777777778</v>
          </cell>
          <cell r="N2481" t="str">
            <v>Completed</v>
          </cell>
          <cell r="O2481" t="str">
            <v>VC - Seed / angel</v>
          </cell>
          <cell r="P2481">
            <v>3.2</v>
          </cell>
        </row>
        <row r="2482">
          <cell r="A2482" t="str">
            <v>VC</v>
          </cell>
          <cell r="B2482">
            <v>1746</v>
          </cell>
          <cell r="C2482">
            <v>2</v>
          </cell>
          <cell r="D2482">
            <v>20978</v>
          </cell>
          <cell r="E2482" t="str">
            <v>Aquapharm Biodiscovery</v>
          </cell>
          <cell r="F2482" t="str">
            <v>Non-core</v>
          </cell>
          <cell r="G2482" t="str">
            <v>Biofuels</v>
          </cell>
          <cell r="I2482" t="str">
            <v>United Kingdom</v>
          </cell>
          <cell r="J2482" t="str">
            <v>GBR</v>
          </cell>
          <cell r="K2482" t="str">
            <v>EU Europe</v>
          </cell>
          <cell r="L2482" t="str">
            <v>EMEA</v>
          </cell>
          <cell r="M2482">
            <v>39366.628472222219</v>
          </cell>
          <cell r="N2482" t="str">
            <v>Completed</v>
          </cell>
          <cell r="O2482" t="str">
            <v>VC - Seed / angel</v>
          </cell>
          <cell r="P2482">
            <v>3.6</v>
          </cell>
        </row>
        <row r="2483">
          <cell r="A2483" t="str">
            <v>VC</v>
          </cell>
          <cell r="B2483">
            <v>1747</v>
          </cell>
          <cell r="C2483">
            <v>3</v>
          </cell>
          <cell r="D2483">
            <v>2563</v>
          </cell>
          <cell r="E2483" t="str">
            <v>TPI Composites</v>
          </cell>
          <cell r="F2483" t="str">
            <v>Partially new energy</v>
          </cell>
          <cell r="G2483" t="str">
            <v>Wind</v>
          </cell>
          <cell r="H2483" t="str">
            <v>Arizona</v>
          </cell>
          <cell r="I2483" t="str">
            <v>United States</v>
          </cell>
          <cell r="J2483" t="str">
            <v>USA</v>
          </cell>
          <cell r="K2483" t="str">
            <v>North America &amp; Carribean</v>
          </cell>
          <cell r="L2483" t="str">
            <v>AMER</v>
          </cell>
          <cell r="M2483">
            <v>39369.63958333333</v>
          </cell>
          <cell r="N2483" t="str">
            <v>Completed</v>
          </cell>
          <cell r="O2483" t="str">
            <v>PE - Asset/capacity investment</v>
          </cell>
          <cell r="P2483">
            <v>22</v>
          </cell>
          <cell r="Q2483">
            <v>0</v>
          </cell>
        </row>
        <row r="2484">
          <cell r="A2484" t="str">
            <v>VC</v>
          </cell>
          <cell r="B2484">
            <v>1748</v>
          </cell>
          <cell r="C2484">
            <v>1</v>
          </cell>
          <cell r="D2484">
            <v>2114</v>
          </cell>
          <cell r="E2484" t="str">
            <v>Vestas RRB India Ltd</v>
          </cell>
          <cell r="F2484" t="str">
            <v>New energy</v>
          </cell>
          <cell r="G2484" t="str">
            <v>Wind</v>
          </cell>
          <cell r="I2484" t="str">
            <v>India</v>
          </cell>
          <cell r="J2484" t="str">
            <v>IND</v>
          </cell>
          <cell r="K2484" t="str">
            <v>Asia</v>
          </cell>
          <cell r="L2484" t="str">
            <v>ASOC</v>
          </cell>
          <cell r="M2484">
            <v>39370.65</v>
          </cell>
          <cell r="N2484" t="str">
            <v>Completed</v>
          </cell>
          <cell r="O2484" t="str">
            <v>PE - Asset/capacity investment</v>
          </cell>
          <cell r="P2484">
            <v>55</v>
          </cell>
        </row>
        <row r="2485">
          <cell r="A2485" t="str">
            <v>VC</v>
          </cell>
          <cell r="B2485">
            <v>1749</v>
          </cell>
          <cell r="C2485">
            <v>1</v>
          </cell>
          <cell r="D2485">
            <v>4655</v>
          </cell>
          <cell r="E2485" t="str">
            <v>SPG Solar Inc (formerly Sunpower &amp; Geothermal Energy Co Inc)</v>
          </cell>
          <cell r="F2485" t="str">
            <v>New energy</v>
          </cell>
          <cell r="G2485" t="str">
            <v>Solar</v>
          </cell>
          <cell r="H2485" t="str">
            <v>California</v>
          </cell>
          <cell r="I2485" t="str">
            <v>United States</v>
          </cell>
          <cell r="J2485" t="str">
            <v>USA</v>
          </cell>
          <cell r="K2485" t="str">
            <v>North America &amp; Carribean</v>
          </cell>
          <cell r="L2485" t="str">
            <v>AMER</v>
          </cell>
          <cell r="M2485">
            <v>39004.40347222222</v>
          </cell>
          <cell r="N2485" t="str">
            <v>Completed</v>
          </cell>
          <cell r="O2485" t="str">
            <v>PE - Asset/capacity investment</v>
          </cell>
        </row>
        <row r="2486">
          <cell r="A2486" t="str">
            <v>VC</v>
          </cell>
          <cell r="B2486">
            <v>1750</v>
          </cell>
          <cell r="C2486">
            <v>1</v>
          </cell>
          <cell r="D2486">
            <v>13451</v>
          </cell>
          <cell r="E2486" t="str">
            <v>UniRac Inc</v>
          </cell>
          <cell r="F2486" t="str">
            <v>New energy</v>
          </cell>
          <cell r="G2486" t="str">
            <v>Solar</v>
          </cell>
          <cell r="H2486" t="str">
            <v>New Mexico</v>
          </cell>
          <cell r="I2486" t="str">
            <v>United States</v>
          </cell>
          <cell r="J2486" t="str">
            <v>USA</v>
          </cell>
          <cell r="K2486" t="str">
            <v>North America &amp; Carribean</v>
          </cell>
          <cell r="L2486" t="str">
            <v>AMER</v>
          </cell>
          <cell r="M2486">
            <v>38765.427777777775</v>
          </cell>
          <cell r="N2486" t="str">
            <v>Completed</v>
          </cell>
          <cell r="O2486" t="str">
            <v>PE - Asset/capacity investment</v>
          </cell>
        </row>
        <row r="2487">
          <cell r="A2487" t="str">
            <v>VC</v>
          </cell>
          <cell r="B2487">
            <v>1751</v>
          </cell>
          <cell r="C2487">
            <v>1</v>
          </cell>
          <cell r="D2487">
            <v>12709</v>
          </cell>
          <cell r="E2487" t="str">
            <v>Greenergy Kft</v>
          </cell>
          <cell r="F2487" t="str">
            <v>New energy</v>
          </cell>
          <cell r="G2487" t="str">
            <v>Biomass &amp; Waste</v>
          </cell>
          <cell r="I2487" t="str">
            <v>Hungary</v>
          </cell>
          <cell r="J2487" t="str">
            <v>HUN</v>
          </cell>
          <cell r="K2487" t="str">
            <v>EU Europe</v>
          </cell>
          <cell r="L2487" t="str">
            <v>EMEA</v>
          </cell>
          <cell r="M2487">
            <v>39280.462500000001</v>
          </cell>
          <cell r="N2487" t="str">
            <v>Completed</v>
          </cell>
          <cell r="O2487" t="str">
            <v>PE - Asset/capacity investment</v>
          </cell>
        </row>
        <row r="2488">
          <cell r="A2488" t="str">
            <v>VC</v>
          </cell>
          <cell r="B2488">
            <v>1752</v>
          </cell>
          <cell r="C2488">
            <v>2</v>
          </cell>
          <cell r="D2488">
            <v>19239</v>
          </cell>
          <cell r="E2488" t="str">
            <v>Mendel Biotechnology Inc</v>
          </cell>
          <cell r="F2488" t="str">
            <v>New energy</v>
          </cell>
          <cell r="G2488" t="str">
            <v>Biofuels</v>
          </cell>
          <cell r="H2488" t="str">
            <v>California</v>
          </cell>
          <cell r="I2488" t="str">
            <v>United States</v>
          </cell>
          <cell r="J2488" t="str">
            <v>USA</v>
          </cell>
          <cell r="K2488" t="str">
            <v>North America &amp; Carribean</v>
          </cell>
          <cell r="L2488" t="str">
            <v>AMER</v>
          </cell>
          <cell r="M2488">
            <v>39370</v>
          </cell>
          <cell r="N2488" t="str">
            <v>Completed</v>
          </cell>
          <cell r="O2488" t="str">
            <v>VC - Series C / Third round</v>
          </cell>
        </row>
        <row r="2489">
          <cell r="A2489" t="str">
            <v>VC</v>
          </cell>
          <cell r="B2489">
            <v>1753</v>
          </cell>
          <cell r="C2489">
            <v>5</v>
          </cell>
          <cell r="D2489">
            <v>21046</v>
          </cell>
          <cell r="E2489" t="str">
            <v>Calera Corporation</v>
          </cell>
          <cell r="F2489" t="str">
            <v>New energy</v>
          </cell>
          <cell r="G2489" t="str">
            <v>Carbon Capture and Sequestration</v>
          </cell>
          <cell r="H2489" t="str">
            <v>California</v>
          </cell>
          <cell r="I2489" t="str">
            <v>United States</v>
          </cell>
          <cell r="J2489" t="str">
            <v>USA</v>
          </cell>
          <cell r="K2489" t="str">
            <v>North America &amp; Carribean</v>
          </cell>
          <cell r="L2489" t="str">
            <v>AMER</v>
          </cell>
          <cell r="M2489">
            <v>39372</v>
          </cell>
          <cell r="N2489" t="str">
            <v>Completed</v>
          </cell>
          <cell r="O2489" t="str">
            <v>VC - Series A / First round</v>
          </cell>
          <cell r="P2489">
            <v>58.5</v>
          </cell>
        </row>
        <row r="2490">
          <cell r="A2490" t="str">
            <v>VC</v>
          </cell>
          <cell r="B2490">
            <v>1754</v>
          </cell>
          <cell r="C2490">
            <v>0</v>
          </cell>
          <cell r="D2490">
            <v>19239</v>
          </cell>
          <cell r="E2490" t="str">
            <v>Mendel Biotechnology Inc</v>
          </cell>
          <cell r="F2490" t="str">
            <v>Non-core</v>
          </cell>
          <cell r="G2490" t="str">
            <v>Biofuels</v>
          </cell>
          <cell r="H2490" t="str">
            <v>California</v>
          </cell>
          <cell r="I2490" t="str">
            <v>United States</v>
          </cell>
          <cell r="J2490" t="str">
            <v>USA</v>
          </cell>
          <cell r="K2490" t="str">
            <v>North America &amp; Carribean</v>
          </cell>
          <cell r="L2490" t="str">
            <v>AMER</v>
          </cell>
          <cell r="M2490">
            <v>37322.771527777775</v>
          </cell>
          <cell r="N2490" t="str">
            <v>Completed</v>
          </cell>
          <cell r="O2490" t="str">
            <v>VC - Series B / Second round</v>
          </cell>
          <cell r="P2490">
            <v>6</v>
          </cell>
        </row>
        <row r="2491">
          <cell r="A2491" t="str">
            <v>VC</v>
          </cell>
          <cell r="B2491">
            <v>1755</v>
          </cell>
          <cell r="C2491">
            <v>1</v>
          </cell>
          <cell r="D2491">
            <v>14156</v>
          </cell>
          <cell r="E2491" t="str">
            <v>Apollo Solar Energy Co Ltd</v>
          </cell>
          <cell r="F2491" t="str">
            <v>New energy</v>
          </cell>
          <cell r="G2491" t="str">
            <v>Solar</v>
          </cell>
          <cell r="I2491" t="str">
            <v>Taiwan</v>
          </cell>
          <cell r="J2491" t="str">
            <v>TWN</v>
          </cell>
          <cell r="K2491" t="str">
            <v>Asia</v>
          </cell>
          <cell r="L2491" t="str">
            <v>ASOC</v>
          </cell>
          <cell r="M2491">
            <v>39372.398611111108</v>
          </cell>
          <cell r="N2491" t="str">
            <v>Completed</v>
          </cell>
          <cell r="O2491" t="str">
            <v>PE - Asset/capacity investment</v>
          </cell>
          <cell r="P2491">
            <v>8.8000000000000007</v>
          </cell>
          <cell r="Q2491">
            <v>0</v>
          </cell>
        </row>
        <row r="2492">
          <cell r="A2492" t="str">
            <v>VC</v>
          </cell>
          <cell r="B2492">
            <v>1756</v>
          </cell>
          <cell r="C2492">
            <v>5</v>
          </cell>
          <cell r="D2492">
            <v>18491</v>
          </cell>
          <cell r="E2492" t="str">
            <v>SiC Processing AG</v>
          </cell>
          <cell r="F2492" t="str">
            <v>New energy</v>
          </cell>
          <cell r="G2492" t="str">
            <v>Solar</v>
          </cell>
          <cell r="I2492" t="str">
            <v>Germany</v>
          </cell>
          <cell r="J2492" t="str">
            <v>DEU</v>
          </cell>
          <cell r="K2492" t="str">
            <v>EU Europe</v>
          </cell>
          <cell r="L2492" t="str">
            <v>EMEA</v>
          </cell>
          <cell r="M2492">
            <v>39372.618750000001</v>
          </cell>
          <cell r="N2492" t="str">
            <v>Completed</v>
          </cell>
          <cell r="O2492" t="str">
            <v>PE - Asset/capacity investment</v>
          </cell>
          <cell r="P2492">
            <v>75.3</v>
          </cell>
          <cell r="Q2492">
            <v>0</v>
          </cell>
        </row>
        <row r="2493">
          <cell r="A2493" t="str">
            <v>VC</v>
          </cell>
          <cell r="B2493">
            <v>1757</v>
          </cell>
          <cell r="C2493">
            <v>2</v>
          </cell>
          <cell r="D2493">
            <v>21080</v>
          </cell>
          <cell r="E2493" t="str">
            <v>EVO Electric Limited</v>
          </cell>
          <cell r="F2493" t="str">
            <v>New energy</v>
          </cell>
          <cell r="G2493" t="str">
            <v>Efficiency: Supply Side</v>
          </cell>
          <cell r="H2493" t="str">
            <v>Greater London</v>
          </cell>
          <cell r="I2493" t="str">
            <v>United Kingdom</v>
          </cell>
          <cell r="J2493" t="str">
            <v>GBR</v>
          </cell>
          <cell r="K2493" t="str">
            <v>EU Europe</v>
          </cell>
          <cell r="L2493" t="str">
            <v>EMEA</v>
          </cell>
          <cell r="M2493">
            <v>39352.634027777778</v>
          </cell>
          <cell r="N2493" t="str">
            <v>Completed</v>
          </cell>
          <cell r="O2493" t="str">
            <v>VC - Series A / First round</v>
          </cell>
          <cell r="P2493">
            <v>3.1</v>
          </cell>
        </row>
        <row r="2494">
          <cell r="A2494" t="str">
            <v>VC</v>
          </cell>
          <cell r="B2494">
            <v>1758</v>
          </cell>
          <cell r="C2494">
            <v>5</v>
          </cell>
          <cell r="D2494">
            <v>21077</v>
          </cell>
          <cell r="E2494" t="str">
            <v>WeatherBill</v>
          </cell>
          <cell r="F2494" t="str">
            <v>Non-core</v>
          </cell>
          <cell r="G2494" t="str">
            <v>General Financial &amp; Legal Services</v>
          </cell>
          <cell r="H2494" t="str">
            <v>California</v>
          </cell>
          <cell r="I2494" t="str">
            <v>United States</v>
          </cell>
          <cell r="J2494" t="str">
            <v>USA</v>
          </cell>
          <cell r="K2494" t="str">
            <v>North America &amp; Carribean</v>
          </cell>
          <cell r="L2494" t="str">
            <v>AMER</v>
          </cell>
          <cell r="M2494">
            <v>39372.559027777781</v>
          </cell>
          <cell r="N2494" t="str">
            <v>Completed</v>
          </cell>
          <cell r="O2494" t="str">
            <v>VC - Series A / First round</v>
          </cell>
          <cell r="P2494">
            <v>12.5</v>
          </cell>
        </row>
        <row r="2495">
          <cell r="A2495" t="str">
            <v>VC</v>
          </cell>
          <cell r="B2495">
            <v>1759</v>
          </cell>
          <cell r="C2495">
            <v>2</v>
          </cell>
          <cell r="D2495">
            <v>21079</v>
          </cell>
          <cell r="E2495" t="str">
            <v>Ochre Natural Insulation Company</v>
          </cell>
          <cell r="F2495" t="str">
            <v>New energy</v>
          </cell>
          <cell r="G2495" t="str">
            <v>Efficiency: Demand Side</v>
          </cell>
          <cell r="I2495" t="str">
            <v>United Kingdom</v>
          </cell>
          <cell r="J2495" t="str">
            <v>GBR</v>
          </cell>
          <cell r="K2495" t="str">
            <v>EU Europe</v>
          </cell>
          <cell r="L2495" t="str">
            <v>EMEA</v>
          </cell>
          <cell r="M2495">
            <v>39374.660416666666</v>
          </cell>
          <cell r="N2495" t="str">
            <v>Completed</v>
          </cell>
          <cell r="O2495" t="str">
            <v>VC - Seed / angel</v>
          </cell>
          <cell r="P2495">
            <v>3.05</v>
          </cell>
        </row>
        <row r="2496">
          <cell r="A2496" t="str">
            <v>VC</v>
          </cell>
          <cell r="B2496">
            <v>1760</v>
          </cell>
          <cell r="C2496">
            <v>12</v>
          </cell>
          <cell r="D2496">
            <v>12340</v>
          </cell>
          <cell r="E2496" t="str">
            <v>A123Systems</v>
          </cell>
          <cell r="F2496" t="str">
            <v>New energy</v>
          </cell>
          <cell r="G2496" t="str">
            <v>Power Storage</v>
          </cell>
          <cell r="H2496" t="str">
            <v>Massachusetts</v>
          </cell>
          <cell r="I2496" t="str">
            <v>United States</v>
          </cell>
          <cell r="J2496" t="str">
            <v>USA</v>
          </cell>
          <cell r="K2496" t="str">
            <v>North America &amp; Carribean</v>
          </cell>
          <cell r="L2496" t="str">
            <v>AMER</v>
          </cell>
          <cell r="M2496">
            <v>39377.622916666667</v>
          </cell>
          <cell r="N2496" t="str">
            <v>Completed</v>
          </cell>
          <cell r="O2496" t="str">
            <v>VC - Further / Pre-IPO round</v>
          </cell>
          <cell r="P2496">
            <v>30</v>
          </cell>
        </row>
        <row r="2497">
          <cell r="A2497" t="str">
            <v>VC</v>
          </cell>
          <cell r="B2497">
            <v>1761</v>
          </cell>
          <cell r="C2497">
            <v>1</v>
          </cell>
          <cell r="D2497">
            <v>16184</v>
          </cell>
          <cell r="E2497" t="str">
            <v>OpenHydro Group Limited</v>
          </cell>
          <cell r="F2497" t="str">
            <v>New energy</v>
          </cell>
          <cell r="G2497" t="str">
            <v>Marine</v>
          </cell>
          <cell r="I2497" t="str">
            <v>Ireland</v>
          </cell>
          <cell r="J2497" t="str">
            <v>IRL</v>
          </cell>
          <cell r="K2497" t="str">
            <v>EU Europe</v>
          </cell>
          <cell r="L2497" t="str">
            <v>EMEA</v>
          </cell>
          <cell r="M2497">
            <v>39372.661805555559</v>
          </cell>
          <cell r="N2497" t="str">
            <v>Completed</v>
          </cell>
          <cell r="O2497" t="str">
            <v>PE - Asset/capacity investment</v>
          </cell>
          <cell r="P2497">
            <v>57</v>
          </cell>
        </row>
        <row r="2498">
          <cell r="A2498" t="str">
            <v>VC</v>
          </cell>
          <cell r="B2498">
            <v>1762</v>
          </cell>
          <cell r="C2498">
            <v>1</v>
          </cell>
          <cell r="D2498">
            <v>21112</v>
          </cell>
          <cell r="E2498" t="str">
            <v>Planar Energy Devices</v>
          </cell>
          <cell r="F2498" t="str">
            <v>New energy</v>
          </cell>
          <cell r="G2498" t="str">
            <v>Power Storage</v>
          </cell>
          <cell r="H2498" t="str">
            <v>Florida</v>
          </cell>
          <cell r="I2498" t="str">
            <v>United States</v>
          </cell>
          <cell r="J2498" t="str">
            <v>USA</v>
          </cell>
          <cell r="K2498" t="str">
            <v>North America &amp; Carribean</v>
          </cell>
          <cell r="L2498" t="str">
            <v>AMER</v>
          </cell>
          <cell r="M2498">
            <v>39377.715277777781</v>
          </cell>
          <cell r="N2498" t="str">
            <v>Completed</v>
          </cell>
          <cell r="O2498" t="str">
            <v>VC - Series A / First round</v>
          </cell>
          <cell r="P2498">
            <v>1.3</v>
          </cell>
        </row>
        <row r="2499">
          <cell r="A2499" t="str">
            <v>VC</v>
          </cell>
          <cell r="B2499">
            <v>1763</v>
          </cell>
          <cell r="C2499">
            <v>1</v>
          </cell>
          <cell r="D2499">
            <v>21111</v>
          </cell>
          <cell r="E2499" t="str">
            <v>Ampulse</v>
          </cell>
          <cell r="F2499" t="str">
            <v>New energy</v>
          </cell>
          <cell r="G2499" t="str">
            <v>Solar</v>
          </cell>
          <cell r="H2499" t="str">
            <v>Tennessee</v>
          </cell>
          <cell r="I2499" t="str">
            <v>United States</v>
          </cell>
          <cell r="J2499" t="str">
            <v>USA</v>
          </cell>
          <cell r="K2499" t="str">
            <v>North America &amp; Carribean</v>
          </cell>
          <cell r="L2499" t="str">
            <v>AMER</v>
          </cell>
          <cell r="M2499">
            <v>39377.716666666667</v>
          </cell>
          <cell r="N2499" t="str">
            <v>Completed</v>
          </cell>
          <cell r="O2499" t="str">
            <v>VC - Seed / angel</v>
          </cell>
          <cell r="P2499">
            <v>1</v>
          </cell>
        </row>
        <row r="2500">
          <cell r="A2500" t="str">
            <v>VC</v>
          </cell>
          <cell r="B2500">
            <v>1765</v>
          </cell>
          <cell r="C2500">
            <v>1</v>
          </cell>
          <cell r="D2500">
            <v>2994</v>
          </cell>
          <cell r="E2500" t="str">
            <v>Zephyr Investments</v>
          </cell>
          <cell r="F2500" t="str">
            <v>New energy</v>
          </cell>
          <cell r="G2500" t="str">
            <v>Wind</v>
          </cell>
          <cell r="I2500" t="str">
            <v>United Kingdom</v>
          </cell>
          <cell r="J2500" t="str">
            <v>GBR</v>
          </cell>
          <cell r="K2500" t="str">
            <v>EU Europe</v>
          </cell>
          <cell r="L2500" t="str">
            <v>EMEA</v>
          </cell>
          <cell r="M2500">
            <v>39253.724305555559</v>
          </cell>
          <cell r="N2500" t="str">
            <v>Completed</v>
          </cell>
          <cell r="O2500" t="str">
            <v>PE - Buy-out / corp spinoff</v>
          </cell>
          <cell r="P2500">
            <v>287</v>
          </cell>
          <cell r="Q2500">
            <v>0</v>
          </cell>
        </row>
        <row r="2501">
          <cell r="A2501" t="str">
            <v>VC</v>
          </cell>
          <cell r="B2501">
            <v>1766</v>
          </cell>
          <cell r="C2501">
            <v>0</v>
          </cell>
          <cell r="D2501">
            <v>19053</v>
          </cell>
          <cell r="E2501" t="str">
            <v>GreenHunter Energy Inc</v>
          </cell>
          <cell r="F2501" t="str">
            <v>New energy</v>
          </cell>
          <cell r="G2501" t="str">
            <v>Biofuels</v>
          </cell>
          <cell r="H2501" t="str">
            <v>Texas</v>
          </cell>
          <cell r="I2501" t="str">
            <v>United States</v>
          </cell>
          <cell r="J2501" t="str">
            <v>USA</v>
          </cell>
          <cell r="K2501" t="str">
            <v>North America &amp; Carribean</v>
          </cell>
          <cell r="L2501" t="str">
            <v>AMER</v>
          </cell>
          <cell r="M2501">
            <v>39379.614583333336</v>
          </cell>
          <cell r="N2501" t="str">
            <v>Completed</v>
          </cell>
          <cell r="O2501" t="str">
            <v>VC - Further / Pre-IPO round</v>
          </cell>
          <cell r="P2501">
            <v>3.5</v>
          </cell>
        </row>
        <row r="2502">
          <cell r="A2502" t="str">
            <v>VC</v>
          </cell>
          <cell r="B2502">
            <v>1768</v>
          </cell>
          <cell r="C2502">
            <v>4</v>
          </cell>
          <cell r="D2502">
            <v>14071</v>
          </cell>
          <cell r="E2502" t="str">
            <v>CamSemi</v>
          </cell>
          <cell r="F2502" t="str">
            <v>New energy</v>
          </cell>
          <cell r="G2502" t="str">
            <v>Efficiency: Demand Side</v>
          </cell>
          <cell r="I2502" t="str">
            <v>United Kingdom</v>
          </cell>
          <cell r="J2502" t="str">
            <v>GBR</v>
          </cell>
          <cell r="K2502" t="str">
            <v>EU Europe</v>
          </cell>
          <cell r="L2502" t="str">
            <v>EMEA</v>
          </cell>
          <cell r="M2502">
            <v>39380.625</v>
          </cell>
          <cell r="N2502" t="str">
            <v>Completed</v>
          </cell>
          <cell r="O2502" t="str">
            <v>VC - Series C / Third round</v>
          </cell>
          <cell r="P2502">
            <v>26</v>
          </cell>
          <cell r="Q2502">
            <v>0</v>
          </cell>
        </row>
        <row r="2503">
          <cell r="A2503" t="str">
            <v>VC</v>
          </cell>
          <cell r="B2503">
            <v>1769</v>
          </cell>
          <cell r="C2503">
            <v>1</v>
          </cell>
          <cell r="D2503">
            <v>21186</v>
          </cell>
          <cell r="E2503" t="str">
            <v>Pellet-Art Sp.z. o.o.</v>
          </cell>
          <cell r="F2503" t="str">
            <v>New energy</v>
          </cell>
          <cell r="G2503" t="str">
            <v>Biomass &amp; Waste</v>
          </cell>
          <cell r="I2503" t="str">
            <v>Poland</v>
          </cell>
          <cell r="J2503" t="str">
            <v>POL</v>
          </cell>
          <cell r="K2503" t="str">
            <v>EU Europe</v>
          </cell>
          <cell r="L2503" t="str">
            <v>EMEA</v>
          </cell>
          <cell r="M2503">
            <v>39370.692361111112</v>
          </cell>
          <cell r="N2503" t="str">
            <v>Completed</v>
          </cell>
          <cell r="O2503" t="str">
            <v>PE - Asset/capacity investment</v>
          </cell>
          <cell r="P2503">
            <v>9.5</v>
          </cell>
        </row>
        <row r="2504">
          <cell r="A2504" t="str">
            <v>VC</v>
          </cell>
          <cell r="B2504">
            <v>1770</v>
          </cell>
          <cell r="C2504">
            <v>1</v>
          </cell>
          <cell r="D2504">
            <v>14042</v>
          </cell>
          <cell r="E2504" t="str">
            <v>AW Energy Oy</v>
          </cell>
          <cell r="F2504" t="str">
            <v>New energy</v>
          </cell>
          <cell r="G2504" t="str">
            <v>Marine</v>
          </cell>
          <cell r="I2504" t="str">
            <v>Finland</v>
          </cell>
          <cell r="J2504" t="str">
            <v>FIN</v>
          </cell>
          <cell r="K2504" t="str">
            <v>EU Europe</v>
          </cell>
          <cell r="L2504" t="str">
            <v>EMEA</v>
          </cell>
          <cell r="M2504">
            <v>39380.727083333331</v>
          </cell>
          <cell r="N2504" t="str">
            <v>Completed</v>
          </cell>
          <cell r="O2504" t="str">
            <v>VC - Tech or early spin-off</v>
          </cell>
          <cell r="Q2504">
            <v>1.4</v>
          </cell>
        </row>
        <row r="2505">
          <cell r="A2505" t="str">
            <v>VC</v>
          </cell>
          <cell r="B2505">
            <v>1771</v>
          </cell>
          <cell r="C2505">
            <v>1</v>
          </cell>
          <cell r="D2505">
            <v>21202</v>
          </cell>
          <cell r="E2505" t="str">
            <v>Cel-f Solar Systems Ltd</v>
          </cell>
          <cell r="F2505" t="str">
            <v>New energy</v>
          </cell>
          <cell r="G2505" t="str">
            <v>Solar</v>
          </cell>
          <cell r="I2505" t="str">
            <v>United Kingdom</v>
          </cell>
          <cell r="J2505" t="str">
            <v>GBR</v>
          </cell>
          <cell r="K2505" t="str">
            <v>EU Europe</v>
          </cell>
          <cell r="L2505" t="str">
            <v>EMEA</v>
          </cell>
          <cell r="M2505">
            <v>39373.731944444444</v>
          </cell>
          <cell r="N2505" t="str">
            <v>Completed</v>
          </cell>
          <cell r="O2505" t="str">
            <v>VC - Series A / First round</v>
          </cell>
          <cell r="P2505">
            <v>2</v>
          </cell>
        </row>
        <row r="2506">
          <cell r="A2506" t="str">
            <v>VC</v>
          </cell>
          <cell r="B2506">
            <v>1772</v>
          </cell>
          <cell r="C2506">
            <v>6</v>
          </cell>
          <cell r="D2506">
            <v>21219</v>
          </cell>
          <cell r="E2506" t="str">
            <v>Project Better Place</v>
          </cell>
          <cell r="F2506" t="str">
            <v>New energy</v>
          </cell>
          <cell r="G2506" t="str">
            <v>Efficiency: Supply Side</v>
          </cell>
          <cell r="H2506" t="str">
            <v>California</v>
          </cell>
          <cell r="I2506" t="str">
            <v>United States</v>
          </cell>
          <cell r="J2506" t="str">
            <v>USA</v>
          </cell>
          <cell r="K2506" t="str">
            <v>North America &amp; Carribean</v>
          </cell>
          <cell r="L2506" t="str">
            <v>AMER</v>
          </cell>
          <cell r="M2506">
            <v>39384.456944444442</v>
          </cell>
          <cell r="N2506" t="str">
            <v>Completed</v>
          </cell>
          <cell r="O2506" t="str">
            <v>PE - Asset/capacity investment</v>
          </cell>
          <cell r="P2506">
            <v>200</v>
          </cell>
          <cell r="Q2506">
            <v>0</v>
          </cell>
        </row>
        <row r="2507">
          <cell r="A2507" t="str">
            <v>VC</v>
          </cell>
          <cell r="B2507">
            <v>1773</v>
          </cell>
          <cell r="C2507">
            <v>1</v>
          </cell>
          <cell r="D2507">
            <v>14242</v>
          </cell>
          <cell r="E2507" t="str">
            <v>Optimal Technologies International Inc</v>
          </cell>
          <cell r="F2507" t="str">
            <v>New energy</v>
          </cell>
          <cell r="G2507" t="str">
            <v>Efficiency: Demand Side</v>
          </cell>
          <cell r="H2507" t="str">
            <v>California</v>
          </cell>
          <cell r="I2507" t="str">
            <v>United States</v>
          </cell>
          <cell r="J2507" t="str">
            <v>USA</v>
          </cell>
          <cell r="K2507" t="str">
            <v>North America &amp; Carribean</v>
          </cell>
          <cell r="L2507" t="str">
            <v>AMER</v>
          </cell>
          <cell r="M2507">
            <v>39385.707638888889</v>
          </cell>
          <cell r="N2507" t="str">
            <v>Completed</v>
          </cell>
          <cell r="O2507" t="str">
            <v>VC - Series B / Second round</v>
          </cell>
          <cell r="P2507">
            <v>25</v>
          </cell>
        </row>
        <row r="2508">
          <cell r="A2508" t="str">
            <v>VC</v>
          </cell>
          <cell r="B2508">
            <v>1774</v>
          </cell>
          <cell r="C2508">
            <v>2</v>
          </cell>
          <cell r="D2508">
            <v>16450</v>
          </cell>
          <cell r="E2508" t="str">
            <v>GreenVolts Inc</v>
          </cell>
          <cell r="F2508" t="str">
            <v>New energy</v>
          </cell>
          <cell r="G2508" t="str">
            <v>Solar</v>
          </cell>
          <cell r="H2508" t="str">
            <v>California</v>
          </cell>
          <cell r="I2508" t="str">
            <v>United States</v>
          </cell>
          <cell r="J2508" t="str">
            <v>USA</v>
          </cell>
          <cell r="K2508" t="str">
            <v>North America &amp; Carribean</v>
          </cell>
          <cell r="L2508" t="str">
            <v>AMER</v>
          </cell>
          <cell r="M2508">
            <v>39385.713194444441</v>
          </cell>
          <cell r="N2508" t="str">
            <v>Completed</v>
          </cell>
          <cell r="O2508" t="str">
            <v>VC - Series A / First round</v>
          </cell>
          <cell r="P2508">
            <v>10</v>
          </cell>
        </row>
        <row r="2509">
          <cell r="A2509" t="str">
            <v>VC</v>
          </cell>
          <cell r="B2509">
            <v>1775</v>
          </cell>
          <cell r="C2509">
            <v>1</v>
          </cell>
          <cell r="D2509">
            <v>11442</v>
          </cell>
          <cell r="E2509" t="str">
            <v>Sequoia Energy Inc</v>
          </cell>
          <cell r="F2509" t="str">
            <v>New energy</v>
          </cell>
          <cell r="G2509" t="str">
            <v>Wind</v>
          </cell>
          <cell r="H2509" t="str">
            <v>Manitoba</v>
          </cell>
          <cell r="I2509" t="str">
            <v>Canada</v>
          </cell>
          <cell r="J2509" t="str">
            <v>CAN</v>
          </cell>
          <cell r="K2509" t="str">
            <v>North America &amp; Carribean</v>
          </cell>
          <cell r="L2509" t="str">
            <v>AMER</v>
          </cell>
          <cell r="M2509">
            <v>39386.676388888889</v>
          </cell>
          <cell r="N2509" t="str">
            <v>Completed</v>
          </cell>
          <cell r="O2509" t="str">
            <v>PE - Asset/capacity investment</v>
          </cell>
          <cell r="P2509">
            <v>16.8</v>
          </cell>
        </row>
        <row r="2510">
          <cell r="A2510" t="str">
            <v>VC</v>
          </cell>
          <cell r="B2510">
            <v>1776</v>
          </cell>
          <cell r="C2510">
            <v>4</v>
          </cell>
          <cell r="D2510">
            <v>14849</v>
          </cell>
          <cell r="E2510" t="str">
            <v>Sionyx Inc</v>
          </cell>
          <cell r="F2510" t="str">
            <v>New energy</v>
          </cell>
          <cell r="G2510" t="str">
            <v>Solar</v>
          </cell>
          <cell r="H2510" t="str">
            <v>Massachusetts</v>
          </cell>
          <cell r="I2510" t="str">
            <v>United States</v>
          </cell>
          <cell r="J2510" t="str">
            <v>USA</v>
          </cell>
          <cell r="K2510" t="str">
            <v>North America &amp; Carribean</v>
          </cell>
          <cell r="L2510" t="str">
            <v>AMER</v>
          </cell>
          <cell r="M2510">
            <v>39381.703472222223</v>
          </cell>
          <cell r="N2510" t="str">
            <v>Completed</v>
          </cell>
          <cell r="O2510" t="str">
            <v>VC - Series B / Second round</v>
          </cell>
          <cell r="P2510">
            <v>11</v>
          </cell>
        </row>
        <row r="2511">
          <cell r="A2511" t="str">
            <v>VC</v>
          </cell>
          <cell r="B2511">
            <v>1777</v>
          </cell>
          <cell r="C2511">
            <v>0</v>
          </cell>
          <cell r="D2511">
            <v>21267</v>
          </cell>
          <cell r="E2511" t="str">
            <v>Soltage Inc</v>
          </cell>
          <cell r="F2511" t="str">
            <v>New energy</v>
          </cell>
          <cell r="G2511" t="str">
            <v>Solar</v>
          </cell>
          <cell r="H2511" t="str">
            <v>New Jersey</v>
          </cell>
          <cell r="I2511" t="str">
            <v>United States</v>
          </cell>
          <cell r="J2511" t="str">
            <v>USA</v>
          </cell>
          <cell r="K2511" t="str">
            <v>North America &amp; Carribean</v>
          </cell>
          <cell r="L2511" t="str">
            <v>AMER</v>
          </cell>
          <cell r="M2511">
            <v>39052.666666666664</v>
          </cell>
          <cell r="N2511" t="str">
            <v>Completed</v>
          </cell>
          <cell r="O2511" t="str">
            <v>VC - Series A / First round</v>
          </cell>
        </row>
        <row r="2512">
          <cell r="A2512" t="str">
            <v>VC</v>
          </cell>
          <cell r="B2512">
            <v>1778</v>
          </cell>
          <cell r="C2512">
            <v>0</v>
          </cell>
          <cell r="D2512">
            <v>21268</v>
          </cell>
          <cell r="E2512" t="str">
            <v>MicroEmissive Displays</v>
          </cell>
          <cell r="F2512" t="str">
            <v>New energy</v>
          </cell>
          <cell r="G2512" t="str">
            <v>Efficiency: Demand Side</v>
          </cell>
          <cell r="I2512" t="str">
            <v>United Kingdom</v>
          </cell>
          <cell r="J2512" t="str">
            <v>GBR</v>
          </cell>
          <cell r="K2512" t="str">
            <v>EU Europe</v>
          </cell>
          <cell r="L2512" t="str">
            <v>EMEA</v>
          </cell>
          <cell r="M2512">
            <v>36526.686111111114</v>
          </cell>
          <cell r="N2512" t="str">
            <v>Completed</v>
          </cell>
          <cell r="O2512" t="str">
            <v>VC - Seed / angel</v>
          </cell>
          <cell r="P2512">
            <v>0.2</v>
          </cell>
        </row>
        <row r="2513">
          <cell r="A2513" t="str">
            <v>VC</v>
          </cell>
          <cell r="B2513">
            <v>1779</v>
          </cell>
          <cell r="C2513">
            <v>1</v>
          </cell>
          <cell r="D2513">
            <v>21268</v>
          </cell>
          <cell r="E2513" t="str">
            <v>MicroEmissive Displays</v>
          </cell>
          <cell r="F2513" t="str">
            <v>New energy</v>
          </cell>
          <cell r="G2513" t="str">
            <v>Efficiency: Demand Side</v>
          </cell>
          <cell r="I2513" t="str">
            <v>United Kingdom</v>
          </cell>
          <cell r="J2513" t="str">
            <v>GBR</v>
          </cell>
          <cell r="K2513" t="str">
            <v>EU Europe</v>
          </cell>
          <cell r="L2513" t="str">
            <v>EMEA</v>
          </cell>
          <cell r="M2513">
            <v>36770.700694444444</v>
          </cell>
          <cell r="N2513" t="str">
            <v>Completed</v>
          </cell>
          <cell r="O2513" t="str">
            <v>VC - Series A / First round</v>
          </cell>
          <cell r="P2513">
            <v>2</v>
          </cell>
        </row>
        <row r="2514">
          <cell r="A2514" t="str">
            <v>VC</v>
          </cell>
          <cell r="B2514">
            <v>1780</v>
          </cell>
          <cell r="C2514">
            <v>2</v>
          </cell>
          <cell r="D2514">
            <v>21268</v>
          </cell>
          <cell r="E2514" t="str">
            <v>MicroEmissive Displays</v>
          </cell>
          <cell r="F2514" t="str">
            <v>New energy</v>
          </cell>
          <cell r="G2514" t="str">
            <v>Efficiency: Demand Side</v>
          </cell>
          <cell r="I2514" t="str">
            <v>United Kingdom</v>
          </cell>
          <cell r="J2514" t="str">
            <v>GBR</v>
          </cell>
          <cell r="K2514" t="str">
            <v>EU Europe</v>
          </cell>
          <cell r="L2514" t="str">
            <v>EMEA</v>
          </cell>
          <cell r="M2514">
            <v>37356.70416666667</v>
          </cell>
          <cell r="N2514" t="str">
            <v>Completed</v>
          </cell>
          <cell r="O2514" t="str">
            <v>VC - Series B / Second round</v>
          </cell>
          <cell r="P2514">
            <v>9</v>
          </cell>
        </row>
        <row r="2515">
          <cell r="A2515" t="str">
            <v>VC</v>
          </cell>
          <cell r="B2515">
            <v>1781</v>
          </cell>
          <cell r="C2515">
            <v>3</v>
          </cell>
          <cell r="D2515">
            <v>21268</v>
          </cell>
          <cell r="E2515" t="str">
            <v>MicroEmissive Displays</v>
          </cell>
          <cell r="F2515" t="str">
            <v>New energy</v>
          </cell>
          <cell r="G2515" t="str">
            <v>Efficiency: Demand Side</v>
          </cell>
          <cell r="I2515" t="str">
            <v>United Kingdom</v>
          </cell>
          <cell r="J2515" t="str">
            <v>GBR</v>
          </cell>
          <cell r="K2515" t="str">
            <v>EU Europe</v>
          </cell>
          <cell r="L2515" t="str">
            <v>EMEA</v>
          </cell>
          <cell r="M2515">
            <v>37803.708333333336</v>
          </cell>
          <cell r="O2515" t="str">
            <v>VC - Series C / Third round</v>
          </cell>
          <cell r="P2515">
            <v>7.5</v>
          </cell>
        </row>
        <row r="2516">
          <cell r="A2516" t="str">
            <v>VC</v>
          </cell>
          <cell r="B2516">
            <v>1782</v>
          </cell>
          <cell r="C2516">
            <v>1</v>
          </cell>
          <cell r="D2516">
            <v>21229</v>
          </cell>
          <cell r="E2516" t="str">
            <v>SyncWave Energy Inc. (formerly Sieber Energy Inc.)</v>
          </cell>
          <cell r="F2516" t="str">
            <v>New energy</v>
          </cell>
          <cell r="G2516" t="str">
            <v>Marine</v>
          </cell>
          <cell r="H2516" t="str">
            <v>British Columbia</v>
          </cell>
          <cell r="I2516" t="str">
            <v>Canada</v>
          </cell>
          <cell r="J2516" t="str">
            <v>CAN</v>
          </cell>
          <cell r="K2516" t="str">
            <v>North America &amp; Carribean</v>
          </cell>
          <cell r="L2516" t="str">
            <v>AMER</v>
          </cell>
          <cell r="M2516">
            <v>38551.708333333336</v>
          </cell>
          <cell r="N2516" t="str">
            <v>Completed</v>
          </cell>
          <cell r="O2516" t="str">
            <v>VC - Seed / angel</v>
          </cell>
        </row>
        <row r="2517">
          <cell r="A2517" t="str">
            <v>VC</v>
          </cell>
          <cell r="B2517">
            <v>1783</v>
          </cell>
          <cell r="C2517">
            <v>2</v>
          </cell>
          <cell r="D2517">
            <v>21268</v>
          </cell>
          <cell r="E2517" t="str">
            <v>MicroEmissive Displays</v>
          </cell>
          <cell r="F2517" t="str">
            <v>New energy</v>
          </cell>
          <cell r="G2517" t="str">
            <v>Efficiency: Demand Side</v>
          </cell>
          <cell r="I2517" t="str">
            <v>United Kingdom</v>
          </cell>
          <cell r="J2517" t="str">
            <v>GBR</v>
          </cell>
          <cell r="K2517" t="str">
            <v>EU Europe</v>
          </cell>
          <cell r="L2517" t="str">
            <v>EMEA</v>
          </cell>
          <cell r="M2517">
            <v>38117.716666666667</v>
          </cell>
          <cell r="N2517" t="str">
            <v>Completed</v>
          </cell>
          <cell r="O2517" t="str">
            <v>VC - Series D / Fourth round</v>
          </cell>
          <cell r="P2517">
            <v>3</v>
          </cell>
        </row>
        <row r="2518">
          <cell r="A2518" t="str">
            <v>VC</v>
          </cell>
          <cell r="B2518">
            <v>1784</v>
          </cell>
          <cell r="C2518">
            <v>1</v>
          </cell>
          <cell r="D2518">
            <v>20347</v>
          </cell>
          <cell r="E2518" t="str">
            <v>Serious Materials</v>
          </cell>
          <cell r="F2518" t="str">
            <v>New energy</v>
          </cell>
          <cell r="G2518" t="str">
            <v>Efficiency: Demand Side</v>
          </cell>
          <cell r="H2518" t="str">
            <v>California</v>
          </cell>
          <cell r="I2518" t="str">
            <v>United States</v>
          </cell>
          <cell r="J2518" t="str">
            <v>USA</v>
          </cell>
          <cell r="K2518" t="str">
            <v>North America &amp; Carribean</v>
          </cell>
          <cell r="L2518" t="str">
            <v>AMER</v>
          </cell>
          <cell r="M2518">
            <v>39205</v>
          </cell>
          <cell r="N2518" t="str">
            <v>Completed</v>
          </cell>
          <cell r="O2518" t="str">
            <v>VC - Further / Pre-IPO round</v>
          </cell>
          <cell r="P2518">
            <v>6</v>
          </cell>
        </row>
        <row r="2519">
          <cell r="A2519" t="str">
            <v>VC</v>
          </cell>
          <cell r="B2519">
            <v>1785</v>
          </cell>
          <cell r="C2519">
            <v>1</v>
          </cell>
          <cell r="D2519">
            <v>21275</v>
          </cell>
          <cell r="E2519" t="str">
            <v>Seeo</v>
          </cell>
          <cell r="F2519" t="str">
            <v>New energy</v>
          </cell>
          <cell r="G2519" t="str">
            <v>Power Storage</v>
          </cell>
          <cell r="H2519" t="str">
            <v>California</v>
          </cell>
          <cell r="I2519" t="str">
            <v>United States</v>
          </cell>
          <cell r="J2519" t="str">
            <v>USA</v>
          </cell>
          <cell r="K2519" t="str">
            <v>North America &amp; Carribean</v>
          </cell>
          <cell r="L2519" t="str">
            <v>AMER</v>
          </cell>
          <cell r="M2519">
            <v>39197</v>
          </cell>
          <cell r="N2519" t="str">
            <v>Completed</v>
          </cell>
          <cell r="O2519" t="str">
            <v>VC - Series A / First round</v>
          </cell>
          <cell r="P2519">
            <v>1</v>
          </cell>
        </row>
        <row r="2520">
          <cell r="A2520" t="str">
            <v>VC</v>
          </cell>
          <cell r="B2520">
            <v>1786</v>
          </cell>
          <cell r="C2520">
            <v>0</v>
          </cell>
          <cell r="D2520">
            <v>21163</v>
          </cell>
          <cell r="E2520" t="str">
            <v>Ciralight</v>
          </cell>
          <cell r="F2520" t="str">
            <v>New energy</v>
          </cell>
          <cell r="G2520" t="str">
            <v>Efficiency: Demand Side</v>
          </cell>
          <cell r="H2520" t="str">
            <v>Utah</v>
          </cell>
          <cell r="I2520" t="str">
            <v>United States</v>
          </cell>
          <cell r="J2520" t="str">
            <v>USA</v>
          </cell>
          <cell r="K2520" t="str">
            <v>North America &amp; Carribean</v>
          </cell>
          <cell r="L2520" t="str">
            <v>AMER</v>
          </cell>
          <cell r="M2520">
            <v>39265</v>
          </cell>
          <cell r="N2520" t="str">
            <v>Completed</v>
          </cell>
          <cell r="O2520" t="str">
            <v>VC - Seed / angel</v>
          </cell>
          <cell r="P2520">
            <v>1.5</v>
          </cell>
        </row>
        <row r="2521">
          <cell r="A2521" t="str">
            <v>VC</v>
          </cell>
          <cell r="B2521">
            <v>1787</v>
          </cell>
          <cell r="C2521">
            <v>0</v>
          </cell>
          <cell r="D2521">
            <v>21163</v>
          </cell>
          <cell r="E2521" t="str">
            <v>Ciralight</v>
          </cell>
          <cell r="F2521" t="str">
            <v>New energy</v>
          </cell>
          <cell r="G2521" t="str">
            <v>Efficiency: Demand Side</v>
          </cell>
          <cell r="H2521" t="str">
            <v>Utah</v>
          </cell>
          <cell r="I2521" t="str">
            <v>United States</v>
          </cell>
          <cell r="J2521" t="str">
            <v>USA</v>
          </cell>
          <cell r="K2521" t="str">
            <v>North America &amp; Carribean</v>
          </cell>
          <cell r="L2521" t="str">
            <v>AMER</v>
          </cell>
          <cell r="M2521">
            <v>39356.464583333334</v>
          </cell>
          <cell r="N2521" t="str">
            <v>Completed</v>
          </cell>
          <cell r="O2521" t="str">
            <v>VC - Seed / angel</v>
          </cell>
          <cell r="P2521">
            <v>0.2</v>
          </cell>
        </row>
        <row r="2522">
          <cell r="A2522" t="str">
            <v>VC</v>
          </cell>
          <cell r="B2522">
            <v>1788</v>
          </cell>
          <cell r="C2522">
            <v>1</v>
          </cell>
          <cell r="D2522">
            <v>21279</v>
          </cell>
          <cell r="E2522" t="str">
            <v>Segetis</v>
          </cell>
          <cell r="F2522" t="str">
            <v>Partially new energy</v>
          </cell>
          <cell r="G2522" t="str">
            <v>Efficiency: Demand Side</v>
          </cell>
          <cell r="H2522" t="str">
            <v>Minnesota</v>
          </cell>
          <cell r="I2522" t="str">
            <v>United States</v>
          </cell>
          <cell r="J2522" t="str">
            <v>USA</v>
          </cell>
          <cell r="K2522" t="str">
            <v>North America &amp; Carribean</v>
          </cell>
          <cell r="L2522" t="str">
            <v>AMER</v>
          </cell>
          <cell r="M2522">
            <v>39126</v>
          </cell>
          <cell r="N2522" t="str">
            <v>Completed</v>
          </cell>
          <cell r="O2522" t="str">
            <v>VC - Series A / First round</v>
          </cell>
          <cell r="P2522">
            <v>5</v>
          </cell>
        </row>
        <row r="2523">
          <cell r="A2523" t="str">
            <v>VC</v>
          </cell>
          <cell r="B2523">
            <v>1789</v>
          </cell>
          <cell r="C2523">
            <v>1</v>
          </cell>
          <cell r="D2523">
            <v>21228</v>
          </cell>
          <cell r="E2523" t="str">
            <v>IQWind</v>
          </cell>
          <cell r="F2523" t="str">
            <v>New energy</v>
          </cell>
          <cell r="G2523" t="str">
            <v>Wind</v>
          </cell>
          <cell r="I2523" t="str">
            <v>Israel</v>
          </cell>
          <cell r="J2523" t="str">
            <v>ISR</v>
          </cell>
          <cell r="K2523" t="str">
            <v>Middle East &amp; North Africa</v>
          </cell>
          <cell r="L2523" t="str">
            <v>EMEA</v>
          </cell>
          <cell r="M2523">
            <v>39384.416666666664</v>
          </cell>
          <cell r="N2523" t="str">
            <v>Completed</v>
          </cell>
          <cell r="O2523" t="str">
            <v>VC - Seed / angel</v>
          </cell>
        </row>
        <row r="2524">
          <cell r="A2524" t="str">
            <v>VC</v>
          </cell>
          <cell r="B2524">
            <v>1790</v>
          </cell>
          <cell r="C2524">
            <v>1</v>
          </cell>
          <cell r="D2524">
            <v>21230</v>
          </cell>
          <cell r="E2524" t="str">
            <v>Phoebus</v>
          </cell>
          <cell r="F2524" t="str">
            <v>New energy</v>
          </cell>
          <cell r="G2524" t="str">
            <v>Efficiency: Demand Side</v>
          </cell>
          <cell r="I2524" t="str">
            <v>Israel</v>
          </cell>
          <cell r="J2524" t="str">
            <v>ISR</v>
          </cell>
          <cell r="K2524" t="str">
            <v>Middle East &amp; North Africa</v>
          </cell>
          <cell r="L2524" t="str">
            <v>EMEA</v>
          </cell>
          <cell r="M2524">
            <v>39384.416666666664</v>
          </cell>
          <cell r="N2524" t="str">
            <v>Completed</v>
          </cell>
          <cell r="O2524" t="str">
            <v>VC - Seed / angel</v>
          </cell>
        </row>
        <row r="2525">
          <cell r="A2525" t="str">
            <v>VC</v>
          </cell>
          <cell r="B2525">
            <v>1791</v>
          </cell>
          <cell r="C2525">
            <v>7</v>
          </cell>
          <cell r="D2525">
            <v>5978</v>
          </cell>
          <cell r="E2525" t="str">
            <v>Atraverda Ltd</v>
          </cell>
          <cell r="F2525" t="str">
            <v>New energy</v>
          </cell>
          <cell r="G2525" t="str">
            <v>Power Storage</v>
          </cell>
          <cell r="I2525" t="str">
            <v>United Kingdom</v>
          </cell>
          <cell r="J2525" t="str">
            <v>GBR</v>
          </cell>
          <cell r="K2525" t="str">
            <v>EU Europe</v>
          </cell>
          <cell r="L2525" t="str">
            <v>EMEA</v>
          </cell>
          <cell r="M2525">
            <v>39387.699305555558</v>
          </cell>
          <cell r="N2525" t="str">
            <v>Completed</v>
          </cell>
          <cell r="O2525" t="str">
            <v>VC - Series B / Second round</v>
          </cell>
          <cell r="P2525">
            <v>21.4</v>
          </cell>
          <cell r="Q2525">
            <v>0</v>
          </cell>
        </row>
        <row r="2526">
          <cell r="A2526" t="str">
            <v>VC</v>
          </cell>
          <cell r="B2526">
            <v>1792</v>
          </cell>
          <cell r="C2526">
            <v>1</v>
          </cell>
          <cell r="D2526">
            <v>21273</v>
          </cell>
          <cell r="E2526" t="str">
            <v>KiOR, Inc</v>
          </cell>
          <cell r="F2526" t="str">
            <v>New energy</v>
          </cell>
          <cell r="G2526" t="str">
            <v>Biofuels</v>
          </cell>
          <cell r="H2526" t="str">
            <v>California</v>
          </cell>
          <cell r="I2526" t="str">
            <v>United States</v>
          </cell>
          <cell r="J2526" t="str">
            <v>USA</v>
          </cell>
          <cell r="K2526" t="str">
            <v>North America &amp; Carribean</v>
          </cell>
          <cell r="L2526" t="str">
            <v>AMER</v>
          </cell>
          <cell r="M2526">
            <v>39387.40902777778</v>
          </cell>
          <cell r="N2526" t="str">
            <v>Completed</v>
          </cell>
          <cell r="O2526" t="str">
            <v>VC - Series A / First round</v>
          </cell>
          <cell r="P2526">
            <v>1.4</v>
          </cell>
          <cell r="Q2526">
            <v>0</v>
          </cell>
        </row>
        <row r="2527">
          <cell r="A2527" t="str">
            <v>VC</v>
          </cell>
          <cell r="B2527">
            <v>1793</v>
          </cell>
          <cell r="C2527">
            <v>1</v>
          </cell>
          <cell r="D2527">
            <v>8245</v>
          </cell>
          <cell r="E2527" t="str">
            <v>Prism Solar Technologies Inc</v>
          </cell>
          <cell r="F2527" t="str">
            <v>New energy</v>
          </cell>
          <cell r="G2527" t="str">
            <v>Solar</v>
          </cell>
          <cell r="H2527" t="str">
            <v>New York</v>
          </cell>
          <cell r="I2527" t="str">
            <v>United States</v>
          </cell>
          <cell r="J2527" t="str">
            <v>USA</v>
          </cell>
          <cell r="K2527" t="str">
            <v>North America &amp; Carribean</v>
          </cell>
          <cell r="L2527" t="str">
            <v>AMER</v>
          </cell>
          <cell r="M2527">
            <v>39386.382638888892</v>
          </cell>
          <cell r="N2527" t="str">
            <v>Completed</v>
          </cell>
          <cell r="O2527" t="str">
            <v>VC - Series A / First round</v>
          </cell>
          <cell r="P2527">
            <v>4.5</v>
          </cell>
        </row>
        <row r="2528">
          <cell r="A2528" t="str">
            <v>VC</v>
          </cell>
          <cell r="B2528">
            <v>1794</v>
          </cell>
          <cell r="C2528">
            <v>0</v>
          </cell>
          <cell r="D2528">
            <v>20278</v>
          </cell>
          <cell r="E2528" t="str">
            <v>BIG SUN Energy Technology Incorporation</v>
          </cell>
          <cell r="F2528" t="str">
            <v>New energy</v>
          </cell>
          <cell r="G2528" t="str">
            <v>Solar</v>
          </cell>
          <cell r="I2528" t="str">
            <v>Taiwan</v>
          </cell>
          <cell r="J2528" t="str">
            <v>TWN</v>
          </cell>
          <cell r="K2528" t="str">
            <v>Asia</v>
          </cell>
          <cell r="L2528" t="str">
            <v>ASOC</v>
          </cell>
          <cell r="M2528">
            <v>39325.494444444441</v>
          </cell>
          <cell r="N2528" t="str">
            <v>Completed</v>
          </cell>
          <cell r="O2528" t="str">
            <v>VC - Further / Pre-IPO round</v>
          </cell>
          <cell r="P2528">
            <v>61.3</v>
          </cell>
        </row>
        <row r="2529">
          <cell r="A2529" t="str">
            <v>VC</v>
          </cell>
          <cell r="B2529">
            <v>1795</v>
          </cell>
          <cell r="C2529">
            <v>1</v>
          </cell>
          <cell r="D2529">
            <v>21310</v>
          </cell>
          <cell r="E2529" t="str">
            <v>SiEnergy Systems LLC</v>
          </cell>
          <cell r="F2529" t="str">
            <v>New energy</v>
          </cell>
          <cell r="G2529" t="str">
            <v>Fuel Cells</v>
          </cell>
          <cell r="H2529" t="str">
            <v>Massachusetts</v>
          </cell>
          <cell r="I2529" t="str">
            <v>United States</v>
          </cell>
          <cell r="J2529" t="str">
            <v>USA</v>
          </cell>
          <cell r="K2529" t="str">
            <v>North America &amp; Carribean</v>
          </cell>
          <cell r="L2529" t="str">
            <v>AMER</v>
          </cell>
          <cell r="M2529">
            <v>39371.665277777778</v>
          </cell>
          <cell r="N2529" t="str">
            <v>Completed</v>
          </cell>
          <cell r="O2529" t="str">
            <v>VC - Tech or early spin-off</v>
          </cell>
          <cell r="P2529">
            <v>0.5</v>
          </cell>
        </row>
        <row r="2530">
          <cell r="A2530" t="str">
            <v>VC</v>
          </cell>
          <cell r="B2530">
            <v>1796</v>
          </cell>
          <cell r="C2530">
            <v>1</v>
          </cell>
          <cell r="D2530">
            <v>21333</v>
          </cell>
          <cell r="E2530" t="str">
            <v>KVK Energy &amp; Infrastructure Pvt Ltd</v>
          </cell>
          <cell r="F2530" t="str">
            <v>Partially new energy</v>
          </cell>
          <cell r="G2530" t="str">
            <v>Biomass &amp; Waste</v>
          </cell>
          <cell r="H2530" t="str">
            <v>Andhra Pradesh State</v>
          </cell>
          <cell r="I2530" t="str">
            <v>India</v>
          </cell>
          <cell r="J2530" t="str">
            <v>IND</v>
          </cell>
          <cell r="K2530" t="str">
            <v>Asia</v>
          </cell>
          <cell r="L2530" t="str">
            <v>ASOC</v>
          </cell>
          <cell r="M2530">
            <v>39393.648611111108</v>
          </cell>
          <cell r="N2530" t="str">
            <v>Completed</v>
          </cell>
          <cell r="O2530" t="str">
            <v>PE - Asset/capacity investment</v>
          </cell>
          <cell r="P2530">
            <v>26</v>
          </cell>
        </row>
        <row r="2531">
          <cell r="A2531" t="str">
            <v>VC</v>
          </cell>
          <cell r="B2531">
            <v>1797</v>
          </cell>
          <cell r="C2531">
            <v>1</v>
          </cell>
          <cell r="D2531">
            <v>11976</v>
          </cell>
          <cell r="E2531" t="str">
            <v>Plextronics Inc</v>
          </cell>
          <cell r="F2531" t="str">
            <v>New energy</v>
          </cell>
          <cell r="G2531" t="str">
            <v>Solar</v>
          </cell>
          <cell r="H2531" t="str">
            <v>Pennsylvania</v>
          </cell>
          <cell r="I2531" t="str">
            <v>United States</v>
          </cell>
          <cell r="J2531" t="str">
            <v>USA</v>
          </cell>
          <cell r="K2531" t="str">
            <v>North America &amp; Carribean</v>
          </cell>
          <cell r="L2531" t="str">
            <v>AMER</v>
          </cell>
          <cell r="M2531">
            <v>39393.724305555559</v>
          </cell>
          <cell r="N2531" t="str">
            <v>Completed</v>
          </cell>
          <cell r="O2531" t="str">
            <v>VC - Series C / Third round</v>
          </cell>
        </row>
        <row r="2532">
          <cell r="A2532" t="str">
            <v>VC</v>
          </cell>
          <cell r="B2532">
            <v>1798</v>
          </cell>
          <cell r="C2532">
            <v>0</v>
          </cell>
          <cell r="D2532">
            <v>21324</v>
          </cell>
          <cell r="E2532" t="str">
            <v>LED Lighting Fixtures (LLF)</v>
          </cell>
          <cell r="F2532" t="str">
            <v>New energy</v>
          </cell>
          <cell r="G2532" t="str">
            <v>Efficiency: Demand Side</v>
          </cell>
          <cell r="H2532" t="str">
            <v>North Carolina</v>
          </cell>
          <cell r="I2532" t="str">
            <v>United States</v>
          </cell>
          <cell r="J2532" t="str">
            <v>USA</v>
          </cell>
          <cell r="K2532" t="str">
            <v>North America &amp; Carribean</v>
          </cell>
          <cell r="L2532" t="str">
            <v>AMER</v>
          </cell>
          <cell r="M2532">
            <v>38975.442361111112</v>
          </cell>
          <cell r="N2532" t="str">
            <v>Completed</v>
          </cell>
          <cell r="O2532" t="str">
            <v>VC - Series A / First round</v>
          </cell>
          <cell r="P2532">
            <v>5.65</v>
          </cell>
        </row>
        <row r="2533">
          <cell r="A2533" t="str">
            <v>VC</v>
          </cell>
          <cell r="B2533">
            <v>1799</v>
          </cell>
          <cell r="C2533">
            <v>1</v>
          </cell>
          <cell r="D2533">
            <v>21324</v>
          </cell>
          <cell r="E2533" t="str">
            <v>LED Lighting Fixtures (LLF)</v>
          </cell>
          <cell r="F2533" t="str">
            <v>New energy</v>
          </cell>
          <cell r="G2533" t="str">
            <v>Efficiency: Demand Side</v>
          </cell>
          <cell r="H2533" t="str">
            <v>North Carolina</v>
          </cell>
          <cell r="I2533" t="str">
            <v>United States</v>
          </cell>
          <cell r="J2533" t="str">
            <v>USA</v>
          </cell>
          <cell r="K2533" t="str">
            <v>North America &amp; Carribean</v>
          </cell>
          <cell r="L2533" t="str">
            <v>AMER</v>
          </cell>
          <cell r="M2533">
            <v>39387.442361111112</v>
          </cell>
          <cell r="N2533" t="str">
            <v>Completed</v>
          </cell>
          <cell r="O2533" t="str">
            <v>VC - Series B / Second round</v>
          </cell>
          <cell r="P2533">
            <v>16.5</v>
          </cell>
        </row>
        <row r="2534">
          <cell r="A2534" t="str">
            <v>VC</v>
          </cell>
          <cell r="B2534">
            <v>1800</v>
          </cell>
          <cell r="C2534">
            <v>3</v>
          </cell>
          <cell r="D2534">
            <v>20808</v>
          </cell>
          <cell r="E2534" t="str">
            <v>SBAE Industries</v>
          </cell>
          <cell r="F2534" t="str">
            <v>Partially new energy</v>
          </cell>
          <cell r="G2534" t="str">
            <v>Biofuels</v>
          </cell>
          <cell r="I2534" t="str">
            <v>Belgium</v>
          </cell>
          <cell r="J2534" t="str">
            <v>BEL</v>
          </cell>
          <cell r="K2534" t="str">
            <v>EU Europe</v>
          </cell>
          <cell r="L2534" t="str">
            <v>EMEA</v>
          </cell>
          <cell r="M2534">
            <v>39359.706944444442</v>
          </cell>
          <cell r="N2534" t="str">
            <v>Completed</v>
          </cell>
          <cell r="O2534" t="str">
            <v>VC - Series C / Third round</v>
          </cell>
          <cell r="P2534">
            <v>2.7</v>
          </cell>
        </row>
        <row r="2535">
          <cell r="A2535" t="str">
            <v>VC</v>
          </cell>
          <cell r="B2535">
            <v>1801</v>
          </cell>
          <cell r="C2535">
            <v>1</v>
          </cell>
          <cell r="D2535">
            <v>21357</v>
          </cell>
          <cell r="E2535" t="str">
            <v>Eco Delta Developpement</v>
          </cell>
          <cell r="F2535" t="str">
            <v>New energy</v>
          </cell>
          <cell r="G2535" t="str">
            <v>Wind</v>
          </cell>
          <cell r="I2535" t="str">
            <v>France</v>
          </cell>
          <cell r="J2535" t="str">
            <v>FRA</v>
          </cell>
          <cell r="K2535" t="str">
            <v>EU Europe</v>
          </cell>
          <cell r="L2535" t="str">
            <v>EMEA</v>
          </cell>
          <cell r="M2535">
            <v>39393.416666666664</v>
          </cell>
          <cell r="N2535" t="str">
            <v>Completed</v>
          </cell>
          <cell r="O2535" t="str">
            <v>PE - Buy-out / corp spinoff</v>
          </cell>
        </row>
        <row r="2536">
          <cell r="A2536" t="str">
            <v>VC</v>
          </cell>
          <cell r="B2536">
            <v>1803</v>
          </cell>
          <cell r="C2536">
            <v>0</v>
          </cell>
          <cell r="D2536">
            <v>18757</v>
          </cell>
          <cell r="E2536" t="str">
            <v>Innovation Fuels</v>
          </cell>
          <cell r="F2536" t="str">
            <v>New energy</v>
          </cell>
          <cell r="G2536" t="str">
            <v>Biofuels</v>
          </cell>
          <cell r="H2536" t="str">
            <v>New Jersey</v>
          </cell>
          <cell r="I2536" t="str">
            <v>United States</v>
          </cell>
          <cell r="J2536" t="str">
            <v>USA</v>
          </cell>
          <cell r="K2536" t="str">
            <v>North America &amp; Carribean</v>
          </cell>
          <cell r="L2536" t="str">
            <v>AMER</v>
          </cell>
          <cell r="M2536">
            <v>39394.630555555559</v>
          </cell>
          <cell r="N2536" t="str">
            <v>Completed</v>
          </cell>
          <cell r="O2536" t="str">
            <v>PE - Asset/capacity investment</v>
          </cell>
          <cell r="P2536">
            <v>15.5</v>
          </cell>
        </row>
        <row r="2537">
          <cell r="A2537" t="str">
            <v>VC</v>
          </cell>
          <cell r="B2537">
            <v>1805</v>
          </cell>
          <cell r="C2537">
            <v>5</v>
          </cell>
          <cell r="D2537">
            <v>14648</v>
          </cell>
          <cell r="E2537" t="str">
            <v>Vaperma Inc</v>
          </cell>
          <cell r="F2537" t="str">
            <v>Partially new energy</v>
          </cell>
          <cell r="G2537" t="str">
            <v>Biofuels</v>
          </cell>
          <cell r="H2537" t="str">
            <v>Quebec</v>
          </cell>
          <cell r="I2537" t="str">
            <v>Canada</v>
          </cell>
          <cell r="J2537" t="str">
            <v>CAN</v>
          </cell>
          <cell r="K2537" t="str">
            <v>North America &amp; Carribean</v>
          </cell>
          <cell r="L2537" t="str">
            <v>AMER</v>
          </cell>
          <cell r="M2537">
            <v>39393.731944444444</v>
          </cell>
          <cell r="N2537" t="str">
            <v>Completed</v>
          </cell>
          <cell r="O2537" t="str">
            <v>VC - Series B / Second round</v>
          </cell>
          <cell r="P2537">
            <v>23.2</v>
          </cell>
        </row>
        <row r="2538">
          <cell r="A2538" t="str">
            <v>VC</v>
          </cell>
          <cell r="B2538">
            <v>1806</v>
          </cell>
          <cell r="C2538">
            <v>4</v>
          </cell>
          <cell r="D2538">
            <v>1631</v>
          </cell>
          <cell r="E2538" t="str">
            <v>SiXtron Advanced Materials Inc</v>
          </cell>
          <cell r="F2538" t="str">
            <v>Partially new energy</v>
          </cell>
          <cell r="G2538" t="str">
            <v>Solar</v>
          </cell>
          <cell r="H2538" t="str">
            <v>Quebec</v>
          </cell>
          <cell r="I2538" t="str">
            <v>Canada</v>
          </cell>
          <cell r="J2538" t="str">
            <v>CAN</v>
          </cell>
          <cell r="K2538" t="str">
            <v>North America &amp; Carribean</v>
          </cell>
          <cell r="L2538" t="str">
            <v>AMER</v>
          </cell>
          <cell r="M2538">
            <v>39393.744444444441</v>
          </cell>
          <cell r="N2538" t="str">
            <v>Completed</v>
          </cell>
          <cell r="O2538" t="str">
            <v>VC - Series A / First round</v>
          </cell>
          <cell r="P2538">
            <v>10.8</v>
          </cell>
        </row>
        <row r="2539">
          <cell r="A2539" t="str">
            <v>VC</v>
          </cell>
          <cell r="B2539">
            <v>1807</v>
          </cell>
          <cell r="C2539">
            <v>2</v>
          </cell>
          <cell r="D2539">
            <v>16420</v>
          </cell>
          <cell r="E2539" t="str">
            <v>Gintech Energy Corporation</v>
          </cell>
          <cell r="F2539" t="str">
            <v>New energy</v>
          </cell>
          <cell r="G2539" t="str">
            <v>Solar</v>
          </cell>
          <cell r="I2539" t="str">
            <v>Taiwan</v>
          </cell>
          <cell r="J2539" t="str">
            <v>TWN</v>
          </cell>
          <cell r="K2539" t="str">
            <v>Asia</v>
          </cell>
          <cell r="L2539" t="str">
            <v>ASOC</v>
          </cell>
          <cell r="M2539">
            <v>39017.484722222223</v>
          </cell>
          <cell r="N2539" t="str">
            <v>Completed</v>
          </cell>
          <cell r="O2539" t="str">
            <v>PE - Buy-out / corp spinoff</v>
          </cell>
        </row>
        <row r="2540">
          <cell r="A2540" t="str">
            <v>VC</v>
          </cell>
          <cell r="B2540">
            <v>1808</v>
          </cell>
          <cell r="C2540">
            <v>3</v>
          </cell>
          <cell r="D2540">
            <v>20808</v>
          </cell>
          <cell r="E2540" t="str">
            <v>SBAE Industries</v>
          </cell>
          <cell r="F2540" t="str">
            <v>Partially new energy</v>
          </cell>
          <cell r="G2540" t="str">
            <v>Biofuels</v>
          </cell>
          <cell r="I2540" t="str">
            <v>Belgium</v>
          </cell>
          <cell r="J2540" t="str">
            <v>BEL</v>
          </cell>
          <cell r="K2540" t="str">
            <v>EU Europe</v>
          </cell>
          <cell r="L2540" t="str">
            <v>EMEA</v>
          </cell>
          <cell r="M2540">
            <v>39205.703472222223</v>
          </cell>
          <cell r="N2540" t="str">
            <v>Completed</v>
          </cell>
          <cell r="O2540" t="str">
            <v>VC - Series B / Second round</v>
          </cell>
          <cell r="P2540">
            <v>1.3</v>
          </cell>
        </row>
        <row r="2541">
          <cell r="A2541" t="str">
            <v>VC</v>
          </cell>
          <cell r="B2541">
            <v>1809</v>
          </cell>
          <cell r="C2541">
            <v>3</v>
          </cell>
          <cell r="D2541">
            <v>20808</v>
          </cell>
          <cell r="E2541" t="str">
            <v>SBAE Industries</v>
          </cell>
          <cell r="F2541" t="str">
            <v>Partially new energy</v>
          </cell>
          <cell r="G2541" t="str">
            <v>Biofuels</v>
          </cell>
          <cell r="I2541" t="str">
            <v>Belgium</v>
          </cell>
          <cell r="J2541" t="str">
            <v>BEL</v>
          </cell>
          <cell r="K2541" t="str">
            <v>EU Europe</v>
          </cell>
          <cell r="L2541" t="str">
            <v>EMEA</v>
          </cell>
          <cell r="M2541">
            <v>39056.708333333336</v>
          </cell>
          <cell r="N2541" t="str">
            <v>Completed</v>
          </cell>
          <cell r="O2541" t="str">
            <v>VC - Series A / First round</v>
          </cell>
          <cell r="P2541">
            <v>1.3</v>
          </cell>
        </row>
        <row r="2542">
          <cell r="A2542" t="str">
            <v>VC</v>
          </cell>
          <cell r="B2542">
            <v>1810</v>
          </cell>
          <cell r="C2542">
            <v>1</v>
          </cell>
          <cell r="D2542">
            <v>1580</v>
          </cell>
          <cell r="E2542" t="str">
            <v>Sustainable Asset Management (SAM) Group Holding AG</v>
          </cell>
          <cell r="F2542" t="str">
            <v>New energy</v>
          </cell>
          <cell r="G2542" t="str">
            <v>General Financial &amp; Legal Services</v>
          </cell>
          <cell r="I2542" t="str">
            <v>Switzerland</v>
          </cell>
          <cell r="J2542" t="str">
            <v>CHE</v>
          </cell>
          <cell r="K2542" t="str">
            <v>Non-EU Europe</v>
          </cell>
          <cell r="L2542" t="str">
            <v>EMEA</v>
          </cell>
          <cell r="M2542">
            <v>39083.671527777777</v>
          </cell>
          <cell r="N2542" t="str">
            <v>Completed</v>
          </cell>
          <cell r="O2542" t="str">
            <v>PE - Buy-out / corp spinoff</v>
          </cell>
        </row>
        <row r="2543">
          <cell r="A2543" t="str">
            <v>VC</v>
          </cell>
          <cell r="B2543">
            <v>1811</v>
          </cell>
          <cell r="C2543">
            <v>0</v>
          </cell>
          <cell r="D2543">
            <v>8046</v>
          </cell>
          <cell r="E2543" t="str">
            <v>MSK Corp</v>
          </cell>
          <cell r="F2543" t="str">
            <v>New energy</v>
          </cell>
          <cell r="G2543" t="str">
            <v>Solar</v>
          </cell>
          <cell r="H2543" t="str">
            <v>Tokyo</v>
          </cell>
          <cell r="I2543" t="str">
            <v>Japan</v>
          </cell>
          <cell r="J2543" t="str">
            <v>JPN</v>
          </cell>
          <cell r="K2543" t="str">
            <v>Asia</v>
          </cell>
          <cell r="L2543" t="str">
            <v>ASOC</v>
          </cell>
          <cell r="M2543">
            <v>39373.695833333331</v>
          </cell>
          <cell r="N2543" t="str">
            <v>Completed</v>
          </cell>
          <cell r="O2543" t="str">
            <v>PE - Buy-out / corp spinoff</v>
          </cell>
        </row>
        <row r="2544">
          <cell r="A2544" t="str">
            <v>VC</v>
          </cell>
          <cell r="B2544">
            <v>1812</v>
          </cell>
          <cell r="C2544">
            <v>0</v>
          </cell>
          <cell r="D2544">
            <v>16008</v>
          </cell>
          <cell r="E2544" t="str">
            <v>Maria Group Inc</v>
          </cell>
          <cell r="F2544" t="str">
            <v>New energy</v>
          </cell>
          <cell r="G2544" t="str">
            <v>Wind</v>
          </cell>
          <cell r="H2544" t="str">
            <v>Texas</v>
          </cell>
          <cell r="I2544" t="str">
            <v>United States</v>
          </cell>
          <cell r="J2544" t="str">
            <v>USA</v>
          </cell>
          <cell r="K2544" t="str">
            <v>North America &amp; Carribean</v>
          </cell>
          <cell r="L2544" t="str">
            <v>AMER</v>
          </cell>
          <cell r="M2544">
            <v>39202.713194444441</v>
          </cell>
          <cell r="N2544" t="str">
            <v>Completed</v>
          </cell>
          <cell r="O2544" t="str">
            <v>VC - Bridge/Interim</v>
          </cell>
        </row>
        <row r="2545">
          <cell r="A2545" t="str">
            <v>VC</v>
          </cell>
          <cell r="B2545">
            <v>1813</v>
          </cell>
          <cell r="C2545">
            <v>1</v>
          </cell>
          <cell r="D2545">
            <v>11620</v>
          </cell>
          <cell r="E2545" t="str">
            <v>Beijing PowerU Technology</v>
          </cell>
          <cell r="F2545" t="str">
            <v>New energy</v>
          </cell>
          <cell r="G2545" t="str">
            <v>Efficiency: Demand Side</v>
          </cell>
          <cell r="H2545" t="str">
            <v>Beijing Municipality</v>
          </cell>
          <cell r="I2545" t="str">
            <v>China</v>
          </cell>
          <cell r="J2545" t="str">
            <v>CHN</v>
          </cell>
          <cell r="K2545" t="str">
            <v>Asia</v>
          </cell>
          <cell r="L2545" t="str">
            <v>ASOC</v>
          </cell>
          <cell r="M2545">
            <v>39247.728472222225</v>
          </cell>
          <cell r="N2545" t="str">
            <v>Completed</v>
          </cell>
          <cell r="O2545" t="str">
            <v>VC - Series B / Second round</v>
          </cell>
        </row>
        <row r="2546">
          <cell r="A2546" t="str">
            <v>VC</v>
          </cell>
          <cell r="B2546">
            <v>1814</v>
          </cell>
          <cell r="C2546">
            <v>0</v>
          </cell>
          <cell r="D2546">
            <v>17694</v>
          </cell>
          <cell r="E2546" t="str">
            <v>Solix Biofuels</v>
          </cell>
          <cell r="F2546" t="str">
            <v>New energy</v>
          </cell>
          <cell r="G2546" t="str">
            <v>Biofuels</v>
          </cell>
          <cell r="H2546" t="str">
            <v>Colorado</v>
          </cell>
          <cell r="I2546" t="str">
            <v>United States</v>
          </cell>
          <cell r="J2546" t="str">
            <v>USA</v>
          </cell>
          <cell r="K2546" t="str">
            <v>North America &amp; Carribean</v>
          </cell>
          <cell r="L2546" t="str">
            <v>AMER</v>
          </cell>
          <cell r="M2546">
            <v>39361</v>
          </cell>
          <cell r="N2546" t="str">
            <v>Completed</v>
          </cell>
          <cell r="O2546" t="str">
            <v>VC - Series A / First round</v>
          </cell>
          <cell r="P2546">
            <v>1.5</v>
          </cell>
          <cell r="Q2546">
            <v>0</v>
          </cell>
        </row>
        <row r="2547">
          <cell r="A2547" t="str">
            <v>VC</v>
          </cell>
          <cell r="B2547">
            <v>1815</v>
          </cell>
          <cell r="C2547">
            <v>1</v>
          </cell>
          <cell r="D2547">
            <v>21331</v>
          </cell>
          <cell r="E2547" t="str">
            <v>Regen Powertech Private Ltd</v>
          </cell>
          <cell r="F2547" t="str">
            <v>New energy</v>
          </cell>
          <cell r="G2547" t="str">
            <v>Wind</v>
          </cell>
          <cell r="H2547" t="str">
            <v>Tamil Nadu State</v>
          </cell>
          <cell r="I2547" t="str">
            <v>India</v>
          </cell>
          <cell r="J2547" t="str">
            <v>IND</v>
          </cell>
          <cell r="K2547" t="str">
            <v>Asia</v>
          </cell>
          <cell r="L2547" t="str">
            <v>ASOC</v>
          </cell>
          <cell r="M2547">
            <v>39365.617361111108</v>
          </cell>
          <cell r="N2547" t="str">
            <v>Completed</v>
          </cell>
          <cell r="O2547" t="str">
            <v>PE - Buy-out / corp spinoff</v>
          </cell>
          <cell r="P2547">
            <v>25</v>
          </cell>
        </row>
        <row r="2548">
          <cell r="A2548" t="str">
            <v>VC</v>
          </cell>
          <cell r="B2548">
            <v>1817</v>
          </cell>
          <cell r="C2548">
            <v>1</v>
          </cell>
          <cell r="D2548">
            <v>11409</v>
          </cell>
          <cell r="E2548" t="str">
            <v>Beijing Energy Investment Holding Co Ltd (Jingneng Group)</v>
          </cell>
          <cell r="F2548" t="str">
            <v>Partially new energy</v>
          </cell>
          <cell r="G2548" t="str">
            <v>General Financial &amp; Legal Services</v>
          </cell>
          <cell r="H2548" t="str">
            <v>Beijing Municipality</v>
          </cell>
          <cell r="I2548" t="str">
            <v>China</v>
          </cell>
          <cell r="J2548" t="str">
            <v>CHN</v>
          </cell>
          <cell r="K2548" t="str">
            <v>Asia</v>
          </cell>
          <cell r="L2548" t="str">
            <v>ASOC</v>
          </cell>
          <cell r="M2548">
            <v>39399.480555555558</v>
          </cell>
          <cell r="N2548" t="str">
            <v>Announced/filed</v>
          </cell>
          <cell r="O2548" t="str">
            <v>PE - Buy-out / corp spinoff</v>
          </cell>
          <cell r="P2548">
            <v>1350</v>
          </cell>
        </row>
        <row r="2549">
          <cell r="A2549" t="str">
            <v>VC</v>
          </cell>
          <cell r="B2549">
            <v>1818</v>
          </cell>
          <cell r="C2549">
            <v>1</v>
          </cell>
          <cell r="D2549">
            <v>21483</v>
          </cell>
          <cell r="E2549" t="str">
            <v>GigaCrete Inc</v>
          </cell>
          <cell r="F2549" t="str">
            <v>New energy</v>
          </cell>
          <cell r="G2549" t="str">
            <v>Efficiency: Energy-Smart Buildings</v>
          </cell>
          <cell r="H2549" t="str">
            <v>Arizona</v>
          </cell>
          <cell r="I2549" t="str">
            <v>United States</v>
          </cell>
          <cell r="J2549" t="str">
            <v>USA</v>
          </cell>
          <cell r="K2549" t="str">
            <v>North America &amp; Carribean</v>
          </cell>
          <cell r="L2549" t="str">
            <v>AMER</v>
          </cell>
          <cell r="M2549">
            <v>39231</v>
          </cell>
          <cell r="N2549" t="str">
            <v>Completed</v>
          </cell>
          <cell r="O2549" t="str">
            <v>VC - Series A / First round</v>
          </cell>
          <cell r="P2549">
            <v>5</v>
          </cell>
        </row>
        <row r="2550">
          <cell r="A2550" t="str">
            <v>VC</v>
          </cell>
          <cell r="B2550">
            <v>1819</v>
          </cell>
          <cell r="C2550">
            <v>3</v>
          </cell>
          <cell r="D2550">
            <v>21450</v>
          </cell>
          <cell r="E2550" t="str">
            <v>Xjet Ltd</v>
          </cell>
          <cell r="F2550" t="str">
            <v>New energy</v>
          </cell>
          <cell r="G2550" t="str">
            <v>Solar</v>
          </cell>
          <cell r="I2550" t="str">
            <v>Israel</v>
          </cell>
          <cell r="J2550" t="str">
            <v>ISR</v>
          </cell>
          <cell r="K2550" t="str">
            <v>Middle East &amp; North Africa</v>
          </cell>
          <cell r="L2550" t="str">
            <v>EMEA</v>
          </cell>
          <cell r="M2550">
            <v>39400.417361111111</v>
          </cell>
          <cell r="N2550" t="str">
            <v>Completed</v>
          </cell>
          <cell r="O2550" t="str">
            <v>VC - Series A / First round</v>
          </cell>
          <cell r="P2550">
            <v>9</v>
          </cell>
          <cell r="Q2550">
            <v>0</v>
          </cell>
        </row>
        <row r="2551">
          <cell r="A2551" t="str">
            <v>VC</v>
          </cell>
          <cell r="B2551">
            <v>1821</v>
          </cell>
          <cell r="C2551">
            <v>6</v>
          </cell>
          <cell r="D2551">
            <v>13786</v>
          </cell>
          <cell r="E2551" t="str">
            <v>Akermin Inc</v>
          </cell>
          <cell r="F2551" t="str">
            <v>New energy</v>
          </cell>
          <cell r="G2551" t="str">
            <v>Fuel Cells</v>
          </cell>
          <cell r="H2551" t="str">
            <v>Missouri</v>
          </cell>
          <cell r="I2551" t="str">
            <v>United States</v>
          </cell>
          <cell r="J2551" t="str">
            <v>USA</v>
          </cell>
          <cell r="K2551" t="str">
            <v>North America &amp; Carribean</v>
          </cell>
          <cell r="L2551" t="str">
            <v>AMER</v>
          </cell>
          <cell r="M2551">
            <v>39401.445833333331</v>
          </cell>
          <cell r="N2551" t="str">
            <v>Completed</v>
          </cell>
          <cell r="O2551" t="str">
            <v>VC - Series A / First round</v>
          </cell>
          <cell r="P2551">
            <v>7.8</v>
          </cell>
          <cell r="Q2551">
            <v>0</v>
          </cell>
        </row>
        <row r="2552">
          <cell r="A2552" t="str">
            <v>VC</v>
          </cell>
          <cell r="B2552">
            <v>1822</v>
          </cell>
          <cell r="C2552">
            <v>1</v>
          </cell>
          <cell r="D2552">
            <v>13164</v>
          </cell>
          <cell r="E2552" t="str">
            <v>Gamesa Aeronautica</v>
          </cell>
          <cell r="F2552" t="str">
            <v>Non-core</v>
          </cell>
          <cell r="G2552" t="str">
            <v>Efficiency: Supply Side</v>
          </cell>
          <cell r="I2552" t="str">
            <v>Spain</v>
          </cell>
          <cell r="J2552" t="str">
            <v>ESP</v>
          </cell>
          <cell r="K2552" t="str">
            <v>EU Europe</v>
          </cell>
          <cell r="L2552" t="str">
            <v>EMEA</v>
          </cell>
          <cell r="M2552">
            <v>38831</v>
          </cell>
          <cell r="N2552" t="str">
            <v>Completed</v>
          </cell>
          <cell r="O2552" t="str">
            <v>PE - Buy-out / corp spinoff</v>
          </cell>
          <cell r="P2552">
            <v>542</v>
          </cell>
        </row>
        <row r="2553">
          <cell r="A2553" t="str">
            <v>VC</v>
          </cell>
          <cell r="B2553">
            <v>1823</v>
          </cell>
          <cell r="C2553">
            <v>1</v>
          </cell>
          <cell r="D2553">
            <v>18619</v>
          </cell>
          <cell r="E2553" t="str">
            <v>Greenearth Energy Ltd</v>
          </cell>
          <cell r="F2553" t="str">
            <v>New energy</v>
          </cell>
          <cell r="G2553" t="str">
            <v>Geothermal</v>
          </cell>
          <cell r="H2553" t="str">
            <v>Victoria</v>
          </cell>
          <cell r="I2553" t="str">
            <v>Australia</v>
          </cell>
          <cell r="J2553" t="str">
            <v>AUS</v>
          </cell>
          <cell r="K2553" t="str">
            <v>Oceania</v>
          </cell>
          <cell r="L2553" t="str">
            <v>ASOC</v>
          </cell>
          <cell r="M2553">
            <v>39399.455555555556</v>
          </cell>
          <cell r="N2553" t="str">
            <v>Completed</v>
          </cell>
          <cell r="O2553" t="str">
            <v>VC - Further / Pre-IPO round</v>
          </cell>
          <cell r="P2553">
            <v>0.22800000000000001</v>
          </cell>
        </row>
        <row r="2554">
          <cell r="A2554" t="str">
            <v>VC</v>
          </cell>
          <cell r="B2554">
            <v>1824</v>
          </cell>
          <cell r="C2554">
            <v>3</v>
          </cell>
          <cell r="D2554">
            <v>21523</v>
          </cell>
          <cell r="E2554" t="str">
            <v>M2E Power Inc</v>
          </cell>
          <cell r="F2554" t="str">
            <v>New energy</v>
          </cell>
          <cell r="G2554" t="str">
            <v>Power Storage</v>
          </cell>
          <cell r="H2554" t="str">
            <v>Idaho</v>
          </cell>
          <cell r="I2554" t="str">
            <v>United States</v>
          </cell>
          <cell r="J2554" t="str">
            <v>USA</v>
          </cell>
          <cell r="K2554" t="str">
            <v>North America &amp; Carribean</v>
          </cell>
          <cell r="L2554" t="str">
            <v>AMER</v>
          </cell>
          <cell r="M2554">
            <v>39402.681944444441</v>
          </cell>
          <cell r="N2554" t="str">
            <v>Completed</v>
          </cell>
          <cell r="O2554" t="str">
            <v>VC - Series A / First round</v>
          </cell>
          <cell r="P2554">
            <v>8</v>
          </cell>
          <cell r="Q2554">
            <v>0</v>
          </cell>
        </row>
        <row r="2555">
          <cell r="A2555" t="str">
            <v>VC</v>
          </cell>
          <cell r="B2555">
            <v>1825</v>
          </cell>
          <cell r="C2555">
            <v>1</v>
          </cell>
          <cell r="D2555">
            <v>3376</v>
          </cell>
          <cell r="E2555" t="str">
            <v>VHF-Technologies SA (aka Flexcell)</v>
          </cell>
          <cell r="F2555" t="str">
            <v>New energy</v>
          </cell>
          <cell r="G2555" t="str">
            <v>Solar</v>
          </cell>
          <cell r="I2555" t="str">
            <v>Switzerland</v>
          </cell>
          <cell r="J2555" t="str">
            <v>CHE</v>
          </cell>
          <cell r="K2555" t="str">
            <v>Non-EU Europe</v>
          </cell>
          <cell r="L2555" t="str">
            <v>EMEA</v>
          </cell>
          <cell r="M2555">
            <v>38861</v>
          </cell>
          <cell r="N2555" t="str">
            <v>Completed</v>
          </cell>
          <cell r="O2555" t="str">
            <v>VC - Series A / First round</v>
          </cell>
          <cell r="P2555">
            <v>3.85</v>
          </cell>
          <cell r="Q2555">
            <v>0</v>
          </cell>
        </row>
        <row r="2556">
          <cell r="A2556" t="str">
            <v>VC</v>
          </cell>
          <cell r="B2556">
            <v>1826</v>
          </cell>
          <cell r="C2556">
            <v>1</v>
          </cell>
          <cell r="D2556">
            <v>21468</v>
          </cell>
          <cell r="E2556" t="str">
            <v>OLED-T Ltd.</v>
          </cell>
          <cell r="F2556" t="str">
            <v>New energy</v>
          </cell>
          <cell r="G2556" t="str">
            <v>Efficiency: Demand Side</v>
          </cell>
          <cell r="I2556" t="str">
            <v>United Kingdom</v>
          </cell>
          <cell r="J2556" t="str">
            <v>GBR</v>
          </cell>
          <cell r="K2556" t="str">
            <v>EU Europe</v>
          </cell>
          <cell r="L2556" t="str">
            <v>EMEA</v>
          </cell>
          <cell r="M2556">
            <v>38861.522916666669</v>
          </cell>
          <cell r="N2556" t="str">
            <v>Completed</v>
          </cell>
          <cell r="O2556" t="str">
            <v>VC - Further / Pre-IPO round</v>
          </cell>
          <cell r="P2556">
            <v>7</v>
          </cell>
        </row>
        <row r="2557">
          <cell r="A2557" t="str">
            <v>VC</v>
          </cell>
          <cell r="B2557">
            <v>1827</v>
          </cell>
          <cell r="C2557">
            <v>3</v>
          </cell>
          <cell r="D2557">
            <v>21466</v>
          </cell>
          <cell r="E2557" t="str">
            <v>Novaled AG</v>
          </cell>
          <cell r="F2557" t="str">
            <v>New energy</v>
          </cell>
          <cell r="G2557" t="str">
            <v>Efficiency: Demand Side</v>
          </cell>
          <cell r="I2557" t="str">
            <v>Germany</v>
          </cell>
          <cell r="J2557" t="str">
            <v>DEU</v>
          </cell>
          <cell r="K2557" t="str">
            <v>EU Europe</v>
          </cell>
          <cell r="L2557" t="str">
            <v>EMEA</v>
          </cell>
          <cell r="M2557">
            <v>38364.529166666667</v>
          </cell>
          <cell r="N2557" t="str">
            <v>Completed</v>
          </cell>
          <cell r="O2557" t="str">
            <v>VC - Series B / Second round</v>
          </cell>
          <cell r="P2557">
            <v>17.5</v>
          </cell>
        </row>
        <row r="2558">
          <cell r="A2558" t="str">
            <v>VC</v>
          </cell>
          <cell r="B2558">
            <v>1829</v>
          </cell>
          <cell r="C2558">
            <v>1</v>
          </cell>
          <cell r="D2558">
            <v>21619</v>
          </cell>
          <cell r="E2558" t="str">
            <v>Semplice Energy</v>
          </cell>
          <cell r="F2558" t="str">
            <v>New energy</v>
          </cell>
          <cell r="G2558" t="str">
            <v>Efficiency: Demand Side</v>
          </cell>
          <cell r="I2558" t="str">
            <v>United Kingdom</v>
          </cell>
          <cell r="J2558" t="str">
            <v>GBR</v>
          </cell>
          <cell r="K2558" t="str">
            <v>EU Europe</v>
          </cell>
          <cell r="L2558" t="str">
            <v>EMEA</v>
          </cell>
          <cell r="M2558">
            <v>39408.633333333331</v>
          </cell>
          <cell r="N2558" t="str">
            <v>Completed</v>
          </cell>
          <cell r="O2558" t="str">
            <v>VC - Series A / First round</v>
          </cell>
          <cell r="P2558">
            <v>1.23</v>
          </cell>
          <cell r="Q2558">
            <v>0</v>
          </cell>
        </row>
        <row r="2559">
          <cell r="A2559" t="str">
            <v>VC</v>
          </cell>
          <cell r="B2559">
            <v>1830</v>
          </cell>
          <cell r="C2559">
            <v>5</v>
          </cell>
          <cell r="D2559">
            <v>336</v>
          </cell>
          <cell r="E2559" t="str">
            <v>Pelamis Wave Power (Ocean Power Delivery Ltd)</v>
          </cell>
          <cell r="F2559" t="str">
            <v>New energy</v>
          </cell>
          <cell r="G2559" t="str">
            <v>Marine</v>
          </cell>
          <cell r="H2559" t="str">
            <v>Scotland</v>
          </cell>
          <cell r="I2559" t="str">
            <v>United Kingdom</v>
          </cell>
          <cell r="J2559" t="str">
            <v>GBR</v>
          </cell>
          <cell r="K2559" t="str">
            <v>EU Europe</v>
          </cell>
          <cell r="L2559" t="str">
            <v>EMEA</v>
          </cell>
          <cell r="M2559">
            <v>39370.645833333336</v>
          </cell>
          <cell r="N2559" t="str">
            <v>Completed</v>
          </cell>
          <cell r="O2559" t="str">
            <v>VC - Series D / Fourth round</v>
          </cell>
          <cell r="P2559">
            <v>30</v>
          </cell>
          <cell r="Q2559">
            <v>0</v>
          </cell>
        </row>
        <row r="2560">
          <cell r="A2560" t="str">
            <v>VC</v>
          </cell>
          <cell r="B2560">
            <v>1831</v>
          </cell>
          <cell r="C2560">
            <v>0</v>
          </cell>
          <cell r="D2560">
            <v>3541</v>
          </cell>
          <cell r="E2560" t="str">
            <v>Camco International</v>
          </cell>
          <cell r="F2560" t="str">
            <v>New energy</v>
          </cell>
          <cell r="G2560" t="str">
            <v>Carbon Markets</v>
          </cell>
          <cell r="I2560" t="str">
            <v>United Kingdom</v>
          </cell>
          <cell r="J2560" t="str">
            <v>GBR</v>
          </cell>
          <cell r="K2560" t="str">
            <v>EU Europe</v>
          </cell>
          <cell r="L2560" t="str">
            <v>EMEA</v>
          </cell>
          <cell r="M2560">
            <v>38226.586111111108</v>
          </cell>
          <cell r="N2560" t="str">
            <v>Completed</v>
          </cell>
          <cell r="O2560" t="str">
            <v>PE - Asset/capacity investment</v>
          </cell>
          <cell r="P2560">
            <v>1.4</v>
          </cell>
          <cell r="Q2560">
            <v>0</v>
          </cell>
        </row>
        <row r="2561">
          <cell r="A2561" t="str">
            <v>VC</v>
          </cell>
          <cell r="B2561">
            <v>1832</v>
          </cell>
          <cell r="C2561">
            <v>2</v>
          </cell>
          <cell r="D2561">
            <v>21652</v>
          </cell>
          <cell r="E2561" t="str">
            <v>Smart Storage Pty Ltd</v>
          </cell>
          <cell r="F2561" t="str">
            <v>New energy</v>
          </cell>
          <cell r="G2561" t="str">
            <v>Power Storage</v>
          </cell>
          <cell r="I2561" t="str">
            <v>Australia</v>
          </cell>
          <cell r="J2561" t="str">
            <v>AUS</v>
          </cell>
          <cell r="K2561" t="str">
            <v>Oceania</v>
          </cell>
          <cell r="L2561" t="str">
            <v>ASOC</v>
          </cell>
          <cell r="M2561">
            <v>39412</v>
          </cell>
          <cell r="N2561" t="str">
            <v>Completed</v>
          </cell>
          <cell r="O2561" t="str">
            <v>VC - Seed / angel</v>
          </cell>
          <cell r="P2561">
            <v>0</v>
          </cell>
          <cell r="Q2561">
            <v>0</v>
          </cell>
        </row>
        <row r="2562">
          <cell r="A2562" t="str">
            <v>VC</v>
          </cell>
          <cell r="B2562">
            <v>1833</v>
          </cell>
          <cell r="C2562">
            <v>2</v>
          </cell>
          <cell r="D2562">
            <v>14340</v>
          </cell>
          <cell r="E2562" t="str">
            <v>Bac2 Conductive Composites (formerly Bac2 Electrode Materials Ltd)</v>
          </cell>
          <cell r="F2562" t="str">
            <v>New energy</v>
          </cell>
          <cell r="G2562" t="str">
            <v>Fuel Cells</v>
          </cell>
          <cell r="I2562" t="str">
            <v>United Kingdom</v>
          </cell>
          <cell r="J2562" t="str">
            <v>GBR</v>
          </cell>
          <cell r="K2562" t="str">
            <v>EU Europe</v>
          </cell>
          <cell r="L2562" t="str">
            <v>EMEA</v>
          </cell>
          <cell r="M2562">
            <v>39412.698611111111</v>
          </cell>
          <cell r="N2562" t="str">
            <v>Completed</v>
          </cell>
          <cell r="O2562" t="str">
            <v>VC - Series A / First round</v>
          </cell>
          <cell r="P2562">
            <v>4.0999999999999996</v>
          </cell>
          <cell r="Q2562">
            <v>0</v>
          </cell>
        </row>
        <row r="2563">
          <cell r="A2563" t="str">
            <v>VC</v>
          </cell>
          <cell r="B2563">
            <v>1834</v>
          </cell>
          <cell r="C2563">
            <v>1</v>
          </cell>
          <cell r="D2563">
            <v>3376</v>
          </cell>
          <cell r="E2563" t="str">
            <v>VHF-Technologies SA (aka Flexcell)</v>
          </cell>
          <cell r="F2563" t="str">
            <v>New energy</v>
          </cell>
          <cell r="G2563" t="str">
            <v>Solar</v>
          </cell>
          <cell r="I2563" t="str">
            <v>Switzerland</v>
          </cell>
          <cell r="J2563" t="str">
            <v>CHE</v>
          </cell>
          <cell r="K2563" t="str">
            <v>Non-EU Europe</v>
          </cell>
          <cell r="L2563" t="str">
            <v>EMEA</v>
          </cell>
          <cell r="M2563">
            <v>38868.644444444442</v>
          </cell>
          <cell r="N2563" t="str">
            <v>Completed</v>
          </cell>
          <cell r="O2563" t="str">
            <v>VC - Bridge/Interim</v>
          </cell>
          <cell r="P2563">
            <v>2.6</v>
          </cell>
          <cell r="Q2563">
            <v>0</v>
          </cell>
        </row>
        <row r="2564">
          <cell r="A2564" t="str">
            <v>VC</v>
          </cell>
          <cell r="B2564">
            <v>1836</v>
          </cell>
          <cell r="C2564">
            <v>1</v>
          </cell>
          <cell r="D2564">
            <v>14393</v>
          </cell>
          <cell r="E2564" t="str">
            <v>Johanna Solar Technology GmbH (JST)</v>
          </cell>
          <cell r="F2564" t="str">
            <v>New energy</v>
          </cell>
          <cell r="G2564" t="str">
            <v>Solar</v>
          </cell>
          <cell r="H2564" t="str">
            <v>Brandenburg</v>
          </cell>
          <cell r="I2564" t="str">
            <v>Germany</v>
          </cell>
          <cell r="J2564" t="str">
            <v>DEU</v>
          </cell>
          <cell r="K2564" t="str">
            <v>EU Europe</v>
          </cell>
          <cell r="L2564" t="str">
            <v>EMEA</v>
          </cell>
          <cell r="M2564">
            <v>38846.67291666667</v>
          </cell>
          <cell r="N2564" t="str">
            <v>Completed</v>
          </cell>
          <cell r="O2564" t="str">
            <v>PE - Asset/capacity investment</v>
          </cell>
          <cell r="P2564">
            <v>3.9</v>
          </cell>
          <cell r="Q2564">
            <v>0</v>
          </cell>
        </row>
        <row r="2565">
          <cell r="A2565" t="str">
            <v>VC</v>
          </cell>
          <cell r="B2565">
            <v>1837</v>
          </cell>
          <cell r="C2565">
            <v>1</v>
          </cell>
          <cell r="D2565">
            <v>21573</v>
          </cell>
          <cell r="E2565" t="str">
            <v>Ness Display</v>
          </cell>
          <cell r="F2565" t="str">
            <v>New energy</v>
          </cell>
          <cell r="G2565" t="str">
            <v>Efficiency: Demand Side</v>
          </cell>
          <cell r="I2565" t="str">
            <v>Singapore</v>
          </cell>
          <cell r="J2565" t="str">
            <v>SGP</v>
          </cell>
          <cell r="K2565" t="str">
            <v>Asia</v>
          </cell>
          <cell r="L2565" t="str">
            <v>ASOC</v>
          </cell>
          <cell r="M2565">
            <v>37544.690972222219</v>
          </cell>
          <cell r="N2565" t="str">
            <v>Completed</v>
          </cell>
          <cell r="O2565" t="str">
            <v>VC - Series C / Third round</v>
          </cell>
          <cell r="P2565">
            <v>12.5</v>
          </cell>
          <cell r="Q2565">
            <v>0</v>
          </cell>
        </row>
        <row r="2566">
          <cell r="A2566" t="str">
            <v>VC</v>
          </cell>
          <cell r="B2566">
            <v>1838</v>
          </cell>
          <cell r="C2566">
            <v>1</v>
          </cell>
          <cell r="D2566">
            <v>21684</v>
          </cell>
          <cell r="E2566" t="str">
            <v>Optimum Energy LLC</v>
          </cell>
          <cell r="F2566" t="str">
            <v>New energy</v>
          </cell>
          <cell r="G2566" t="str">
            <v>Efficiency: Demand Side</v>
          </cell>
          <cell r="H2566" t="str">
            <v>Washington State</v>
          </cell>
          <cell r="I2566" t="str">
            <v>United States</v>
          </cell>
          <cell r="J2566" t="str">
            <v>USA</v>
          </cell>
          <cell r="K2566" t="str">
            <v>North America &amp; Carribean</v>
          </cell>
          <cell r="L2566" t="str">
            <v>AMER</v>
          </cell>
          <cell r="M2566">
            <v>39412.548611111109</v>
          </cell>
          <cell r="N2566" t="str">
            <v>Completed</v>
          </cell>
          <cell r="O2566" t="str">
            <v>VC - Series B / Second round</v>
          </cell>
          <cell r="P2566">
            <v>5</v>
          </cell>
          <cell r="Q2566">
            <v>0</v>
          </cell>
        </row>
        <row r="2567">
          <cell r="A2567" t="str">
            <v>VC</v>
          </cell>
          <cell r="B2567">
            <v>1840</v>
          </cell>
          <cell r="C2567">
            <v>1</v>
          </cell>
          <cell r="D2567">
            <v>21573</v>
          </cell>
          <cell r="E2567" t="str">
            <v>Ness Display</v>
          </cell>
          <cell r="F2567" t="str">
            <v>New energy</v>
          </cell>
          <cell r="G2567" t="str">
            <v>Efficiency: Demand Side</v>
          </cell>
          <cell r="I2567" t="str">
            <v>Singapore</v>
          </cell>
          <cell r="J2567" t="str">
            <v>SGP</v>
          </cell>
          <cell r="K2567" t="str">
            <v>Asia</v>
          </cell>
          <cell r="L2567" t="str">
            <v>ASOC</v>
          </cell>
          <cell r="M2567">
            <v>37084.623611111114</v>
          </cell>
          <cell r="N2567" t="str">
            <v>Completed</v>
          </cell>
          <cell r="O2567" t="str">
            <v>VC - Series B / Second round</v>
          </cell>
          <cell r="P2567">
            <v>15</v>
          </cell>
          <cell r="Q2567">
            <v>0</v>
          </cell>
        </row>
        <row r="2568">
          <cell r="A2568" t="str">
            <v>VC</v>
          </cell>
          <cell r="B2568">
            <v>1841</v>
          </cell>
          <cell r="C2568">
            <v>1</v>
          </cell>
          <cell r="D2568">
            <v>21573</v>
          </cell>
          <cell r="E2568" t="str">
            <v>Ness Display</v>
          </cell>
          <cell r="F2568" t="str">
            <v>New energy</v>
          </cell>
          <cell r="G2568" t="str">
            <v>Efficiency: Demand Side</v>
          </cell>
          <cell r="I2568" t="str">
            <v>Singapore</v>
          </cell>
          <cell r="J2568" t="str">
            <v>SGP</v>
          </cell>
          <cell r="K2568" t="str">
            <v>Asia</v>
          </cell>
          <cell r="L2568" t="str">
            <v>ASOC</v>
          </cell>
          <cell r="M2568">
            <v>38014.629861111112</v>
          </cell>
          <cell r="N2568" t="str">
            <v>Completed</v>
          </cell>
          <cell r="O2568" t="str">
            <v>VC - Series D / Fourth round</v>
          </cell>
          <cell r="P2568">
            <v>47.5</v>
          </cell>
          <cell r="Q2568">
            <v>0</v>
          </cell>
        </row>
        <row r="2569">
          <cell r="A2569" t="str">
            <v>VC</v>
          </cell>
          <cell r="B2569">
            <v>1842</v>
          </cell>
          <cell r="C2569">
            <v>1</v>
          </cell>
          <cell r="D2569">
            <v>10988</v>
          </cell>
          <cell r="E2569" t="str">
            <v>Diversified Energy Company, LLC (Denco)</v>
          </cell>
          <cell r="F2569" t="str">
            <v>New energy</v>
          </cell>
          <cell r="G2569" t="str">
            <v>Biofuels</v>
          </cell>
          <cell r="H2569" t="str">
            <v>Minnesota</v>
          </cell>
          <cell r="I2569" t="str">
            <v>United States</v>
          </cell>
          <cell r="J2569" t="str">
            <v>USA</v>
          </cell>
          <cell r="K2569" t="str">
            <v>North America &amp; Carribean</v>
          </cell>
          <cell r="L2569" t="str">
            <v>AMER</v>
          </cell>
          <cell r="M2569">
            <v>38721.651388888888</v>
          </cell>
          <cell r="N2569" t="str">
            <v>Completed</v>
          </cell>
          <cell r="O2569" t="str">
            <v>PE - Buy-out / corp spinoff</v>
          </cell>
          <cell r="P2569">
            <v>55.3</v>
          </cell>
          <cell r="Q2569">
            <v>0</v>
          </cell>
        </row>
        <row r="2570">
          <cell r="A2570" t="str">
            <v>VC</v>
          </cell>
          <cell r="B2570">
            <v>1843</v>
          </cell>
          <cell r="C2570">
            <v>1</v>
          </cell>
          <cell r="D2570">
            <v>21685</v>
          </cell>
          <cell r="E2570" t="str">
            <v>Makani Power Inc</v>
          </cell>
          <cell r="F2570" t="str">
            <v>New energy</v>
          </cell>
          <cell r="G2570" t="str">
            <v>Wind</v>
          </cell>
          <cell r="H2570" t="str">
            <v>California</v>
          </cell>
          <cell r="I2570" t="str">
            <v>United States</v>
          </cell>
          <cell r="J2570" t="str">
            <v>USA</v>
          </cell>
          <cell r="K2570" t="str">
            <v>North America &amp; Carribean</v>
          </cell>
          <cell r="L2570" t="str">
            <v>AMER</v>
          </cell>
          <cell r="M2570">
            <v>38987.736111111109</v>
          </cell>
          <cell r="N2570" t="str">
            <v>Completed</v>
          </cell>
          <cell r="O2570" t="str">
            <v>VC - Series A / First round</v>
          </cell>
          <cell r="P2570">
            <v>10</v>
          </cell>
          <cell r="Q2570">
            <v>0</v>
          </cell>
        </row>
        <row r="2571">
          <cell r="A2571" t="str">
            <v>VC</v>
          </cell>
          <cell r="B2571">
            <v>1844</v>
          </cell>
          <cell r="C2571">
            <v>0</v>
          </cell>
          <cell r="D2571">
            <v>18278</v>
          </cell>
          <cell r="E2571" t="str">
            <v>Esolar Inc (formerly EcoSolar)</v>
          </cell>
          <cell r="F2571" t="str">
            <v>New energy</v>
          </cell>
          <cell r="G2571" t="str">
            <v>Solar</v>
          </cell>
          <cell r="H2571" t="str">
            <v>California</v>
          </cell>
          <cell r="I2571" t="str">
            <v>United States</v>
          </cell>
          <cell r="J2571" t="str">
            <v>USA</v>
          </cell>
          <cell r="K2571" t="str">
            <v>North America &amp; Carribean</v>
          </cell>
          <cell r="L2571" t="str">
            <v>AMER</v>
          </cell>
          <cell r="M2571">
            <v>39135.76666666667</v>
          </cell>
          <cell r="N2571" t="str">
            <v>Completed</v>
          </cell>
          <cell r="O2571" t="str">
            <v>VC - Series A / First round</v>
          </cell>
          <cell r="P2571">
            <v>0.9</v>
          </cell>
          <cell r="Q2571">
            <v>0</v>
          </cell>
        </row>
        <row r="2572">
          <cell r="A2572" t="str">
            <v>VC</v>
          </cell>
          <cell r="B2572">
            <v>1845</v>
          </cell>
          <cell r="C2572">
            <v>2</v>
          </cell>
          <cell r="D2572">
            <v>3376</v>
          </cell>
          <cell r="E2572" t="str">
            <v>VHF-Technologies SA (aka Flexcell)</v>
          </cell>
          <cell r="F2572" t="str">
            <v>New energy</v>
          </cell>
          <cell r="G2572" t="str">
            <v>Solar</v>
          </cell>
          <cell r="I2572" t="str">
            <v>Switzerland</v>
          </cell>
          <cell r="J2572" t="str">
            <v>CHE</v>
          </cell>
          <cell r="K2572" t="str">
            <v>Non-EU Europe</v>
          </cell>
          <cell r="L2572" t="str">
            <v>EMEA</v>
          </cell>
          <cell r="M2572">
            <v>39209.688888888886</v>
          </cell>
          <cell r="N2572" t="str">
            <v>Completed</v>
          </cell>
          <cell r="O2572" t="str">
            <v>PE - Asset/capacity investment</v>
          </cell>
          <cell r="P2572">
            <v>21.2</v>
          </cell>
          <cell r="Q2572">
            <v>0</v>
          </cell>
        </row>
        <row r="2573">
          <cell r="A2573" t="str">
            <v>VC</v>
          </cell>
          <cell r="B2573">
            <v>1846</v>
          </cell>
          <cell r="C2573">
            <v>1</v>
          </cell>
          <cell r="D2573">
            <v>14841</v>
          </cell>
          <cell r="E2573" t="str">
            <v>Santelisa Vale (formerly Santa Elisa Energetic Company)</v>
          </cell>
          <cell r="F2573" t="str">
            <v>New energy</v>
          </cell>
          <cell r="G2573" t="str">
            <v>Biofuels</v>
          </cell>
          <cell r="I2573" t="str">
            <v>Brazil</v>
          </cell>
          <cell r="J2573" t="str">
            <v>BRA</v>
          </cell>
          <cell r="K2573" t="str">
            <v>Central &amp; South America</v>
          </cell>
          <cell r="L2573" t="str">
            <v>AMER</v>
          </cell>
          <cell r="M2573">
            <v>39358.704861111109</v>
          </cell>
          <cell r="N2573" t="str">
            <v>Completed</v>
          </cell>
          <cell r="O2573" t="str">
            <v>PE - Asset/capacity investment</v>
          </cell>
          <cell r="P2573">
            <v>221</v>
          </cell>
          <cell r="Q2573">
            <v>0</v>
          </cell>
        </row>
        <row r="2574">
          <cell r="A2574" t="str">
            <v>VC</v>
          </cell>
          <cell r="B2574">
            <v>1847</v>
          </cell>
          <cell r="C2574">
            <v>0</v>
          </cell>
          <cell r="D2574">
            <v>18278</v>
          </cell>
          <cell r="E2574" t="str">
            <v>Esolar Inc (formerly EcoSolar)</v>
          </cell>
          <cell r="F2574" t="str">
            <v>New energy</v>
          </cell>
          <cell r="G2574" t="str">
            <v>Solar</v>
          </cell>
          <cell r="H2574" t="str">
            <v>California</v>
          </cell>
          <cell r="I2574" t="str">
            <v>United States</v>
          </cell>
          <cell r="J2574" t="str">
            <v>USA</v>
          </cell>
          <cell r="K2574" t="str">
            <v>North America &amp; Carribean</v>
          </cell>
          <cell r="L2574" t="str">
            <v>AMER</v>
          </cell>
          <cell r="M2574">
            <v>39316.772916666669</v>
          </cell>
          <cell r="N2574" t="str">
            <v>Completed</v>
          </cell>
          <cell r="O2574" t="str">
            <v>VC - Series B / Second round</v>
          </cell>
          <cell r="P2574">
            <v>2</v>
          </cell>
          <cell r="Q2574">
            <v>0</v>
          </cell>
        </row>
        <row r="2575">
          <cell r="A2575" t="str">
            <v>VC</v>
          </cell>
          <cell r="B2575">
            <v>1848</v>
          </cell>
          <cell r="C2575">
            <v>1</v>
          </cell>
          <cell r="D2575">
            <v>21563</v>
          </cell>
          <cell r="E2575" t="str">
            <v>Pragmatic Environmental Solutions Co</v>
          </cell>
          <cell r="F2575" t="str">
            <v>Partially new energy</v>
          </cell>
          <cell r="G2575" t="str">
            <v>Biofuels</v>
          </cell>
          <cell r="H2575" t="str">
            <v>Virginia</v>
          </cell>
          <cell r="I2575" t="str">
            <v>United States</v>
          </cell>
          <cell r="J2575" t="str">
            <v>USA</v>
          </cell>
          <cell r="K2575" t="str">
            <v>North America &amp; Carribean</v>
          </cell>
          <cell r="L2575" t="str">
            <v>AMER</v>
          </cell>
          <cell r="M2575">
            <v>39402.675000000003</v>
          </cell>
          <cell r="N2575" t="str">
            <v>Completed</v>
          </cell>
          <cell r="O2575" t="str">
            <v>PE - Asset/capacity investment</v>
          </cell>
          <cell r="P2575">
            <v>8</v>
          </cell>
          <cell r="Q2575">
            <v>0</v>
          </cell>
        </row>
        <row r="2576">
          <cell r="A2576" t="str">
            <v>VC</v>
          </cell>
          <cell r="B2576">
            <v>1849</v>
          </cell>
          <cell r="C2576">
            <v>1</v>
          </cell>
          <cell r="D2576">
            <v>3376</v>
          </cell>
          <cell r="E2576" t="str">
            <v>VHF-Technologies SA (aka Flexcell)</v>
          </cell>
          <cell r="F2576" t="str">
            <v>New energy</v>
          </cell>
          <cell r="G2576" t="str">
            <v>Solar</v>
          </cell>
          <cell r="I2576" t="str">
            <v>Switzerland</v>
          </cell>
          <cell r="J2576" t="str">
            <v>CHE</v>
          </cell>
          <cell r="K2576" t="str">
            <v>Non-EU Europe</v>
          </cell>
          <cell r="L2576" t="str">
            <v>EMEA</v>
          </cell>
          <cell r="M2576">
            <v>39066.597222222219</v>
          </cell>
          <cell r="N2576" t="str">
            <v>Completed</v>
          </cell>
          <cell r="O2576" t="str">
            <v>VC - Bridge/Interim</v>
          </cell>
          <cell r="P2576">
            <v>2.58</v>
          </cell>
          <cell r="Q2576">
            <v>0</v>
          </cell>
        </row>
        <row r="2577">
          <cell r="A2577" t="str">
            <v>VC</v>
          </cell>
          <cell r="B2577">
            <v>1850</v>
          </cell>
          <cell r="C2577">
            <v>1</v>
          </cell>
          <cell r="D2577">
            <v>21726</v>
          </cell>
          <cell r="E2577" t="str">
            <v>Enhance Energy Inc.</v>
          </cell>
          <cell r="F2577" t="str">
            <v>New energy</v>
          </cell>
          <cell r="G2577" t="str">
            <v>Carbon Capture and Sequestration</v>
          </cell>
          <cell r="H2577" t="str">
            <v>Alberta</v>
          </cell>
          <cell r="I2577" t="str">
            <v>Canada</v>
          </cell>
          <cell r="J2577" t="str">
            <v>CAN</v>
          </cell>
          <cell r="K2577" t="str">
            <v>North America &amp; Carribean</v>
          </cell>
          <cell r="L2577" t="str">
            <v>AMER</v>
          </cell>
          <cell r="M2577">
            <v>39416.691666666666</v>
          </cell>
          <cell r="N2577" t="str">
            <v>Completed</v>
          </cell>
          <cell r="O2577" t="str">
            <v>PE - Asset/capacity investment</v>
          </cell>
          <cell r="P2577">
            <v>0</v>
          </cell>
          <cell r="Q2577">
            <v>0</v>
          </cell>
        </row>
        <row r="2578">
          <cell r="A2578" t="str">
            <v>VC</v>
          </cell>
          <cell r="B2578">
            <v>1851</v>
          </cell>
          <cell r="C2578">
            <v>1</v>
          </cell>
          <cell r="D2578">
            <v>2419</v>
          </cell>
          <cell r="E2578" t="str">
            <v>Horizon Wind Energy (formerly Zilkha Renewable Energy)</v>
          </cell>
          <cell r="F2578" t="str">
            <v>New energy</v>
          </cell>
          <cell r="G2578" t="str">
            <v>Wind</v>
          </cell>
          <cell r="H2578" t="str">
            <v>Texas</v>
          </cell>
          <cell r="I2578" t="str">
            <v>United States</v>
          </cell>
          <cell r="J2578" t="str">
            <v>USA</v>
          </cell>
          <cell r="K2578" t="str">
            <v>North America &amp; Carribean</v>
          </cell>
          <cell r="L2578" t="str">
            <v>AMER</v>
          </cell>
          <cell r="M2578">
            <v>38432.440972222219</v>
          </cell>
          <cell r="N2578" t="str">
            <v>Completed</v>
          </cell>
          <cell r="O2578" t="str">
            <v>PE - Buy-out / corp spinoff</v>
          </cell>
          <cell r="P2578">
            <v>580</v>
          </cell>
          <cell r="Q2578">
            <v>0</v>
          </cell>
        </row>
        <row r="2579">
          <cell r="A2579" t="str">
            <v>VC</v>
          </cell>
          <cell r="B2579">
            <v>1853</v>
          </cell>
          <cell r="C2579">
            <v>0</v>
          </cell>
          <cell r="D2579">
            <v>17742</v>
          </cell>
          <cell r="E2579" t="str">
            <v>Solar Semiconductor Pvt Ltd</v>
          </cell>
          <cell r="F2579" t="str">
            <v>New energy</v>
          </cell>
          <cell r="G2579" t="str">
            <v>Solar</v>
          </cell>
          <cell r="H2579" t="str">
            <v>Andhra Pradesh State</v>
          </cell>
          <cell r="I2579" t="str">
            <v>India</v>
          </cell>
          <cell r="J2579" t="str">
            <v>IND</v>
          </cell>
          <cell r="K2579" t="str">
            <v>Asia</v>
          </cell>
          <cell r="L2579" t="str">
            <v>ASOC</v>
          </cell>
          <cell r="M2579">
            <v>39421.680555555555</v>
          </cell>
          <cell r="N2579" t="str">
            <v>In active planning</v>
          </cell>
          <cell r="O2579" t="str">
            <v>VC - Series B / Second round</v>
          </cell>
          <cell r="P2579">
            <v>20</v>
          </cell>
          <cell r="Q2579">
            <v>0</v>
          </cell>
        </row>
        <row r="2580">
          <cell r="A2580" t="str">
            <v>VC</v>
          </cell>
          <cell r="B2580">
            <v>1854</v>
          </cell>
          <cell r="C2580">
            <v>0</v>
          </cell>
          <cell r="D2580">
            <v>17742</v>
          </cell>
          <cell r="E2580" t="str">
            <v>Solar Semiconductor Pvt Ltd</v>
          </cell>
          <cell r="F2580" t="str">
            <v>New energy</v>
          </cell>
          <cell r="G2580" t="str">
            <v>Solar</v>
          </cell>
          <cell r="H2580" t="str">
            <v>Andhra Pradesh State</v>
          </cell>
          <cell r="I2580" t="str">
            <v>India</v>
          </cell>
          <cell r="J2580" t="str">
            <v>IND</v>
          </cell>
          <cell r="K2580" t="str">
            <v>Asia</v>
          </cell>
          <cell r="L2580" t="str">
            <v>ASOC</v>
          </cell>
          <cell r="M2580">
            <v>38781.681250000001</v>
          </cell>
          <cell r="N2580" t="str">
            <v>Completed</v>
          </cell>
          <cell r="O2580" t="str">
            <v>VC - Series A / First round</v>
          </cell>
          <cell r="P2580">
            <v>10</v>
          </cell>
          <cell r="Q2580">
            <v>0</v>
          </cell>
        </row>
        <row r="2581">
          <cell r="A2581" t="str">
            <v>VC</v>
          </cell>
          <cell r="B2581">
            <v>1855</v>
          </cell>
          <cell r="C2581">
            <v>1</v>
          </cell>
          <cell r="D2581">
            <v>21899</v>
          </cell>
          <cell r="E2581" t="str">
            <v>Ecolutions</v>
          </cell>
          <cell r="F2581" t="str">
            <v>New energy</v>
          </cell>
          <cell r="G2581" t="str">
            <v>Carbon Markets</v>
          </cell>
          <cell r="I2581" t="str">
            <v>Germany</v>
          </cell>
          <cell r="J2581" t="str">
            <v>DEU</v>
          </cell>
          <cell r="K2581" t="str">
            <v>EU Europe</v>
          </cell>
          <cell r="L2581" t="str">
            <v>EMEA</v>
          </cell>
          <cell r="M2581">
            <v>39402.722916666666</v>
          </cell>
          <cell r="N2581" t="str">
            <v>Completed</v>
          </cell>
          <cell r="O2581" t="str">
            <v>VC - Further / Pre-IPO round</v>
          </cell>
          <cell r="P2581">
            <v>14.3</v>
          </cell>
          <cell r="Q2581">
            <v>0</v>
          </cell>
        </row>
        <row r="2582">
          <cell r="A2582" t="str">
            <v>VC</v>
          </cell>
          <cell r="B2582">
            <v>1857</v>
          </cell>
          <cell r="C2582">
            <v>2</v>
          </cell>
          <cell r="D2582">
            <v>21812</v>
          </cell>
          <cell r="E2582" t="str">
            <v>Nanofreeze Technologies</v>
          </cell>
          <cell r="F2582" t="str">
            <v>New energy</v>
          </cell>
          <cell r="G2582" t="str">
            <v>Efficiency: Demand Side</v>
          </cell>
          <cell r="I2582" t="str">
            <v>Sweden</v>
          </cell>
          <cell r="J2582" t="str">
            <v>SWE</v>
          </cell>
          <cell r="K2582" t="str">
            <v>EU Europe</v>
          </cell>
          <cell r="L2582" t="str">
            <v>EMEA</v>
          </cell>
          <cell r="M2582">
            <v>39421.725694444445</v>
          </cell>
          <cell r="N2582" t="str">
            <v>Completed</v>
          </cell>
          <cell r="O2582" t="str">
            <v>VC - Series A / First round</v>
          </cell>
          <cell r="P2582">
            <v>1.1599999999999999</v>
          </cell>
          <cell r="Q2582">
            <v>0</v>
          </cell>
        </row>
        <row r="2583">
          <cell r="A2583" t="str">
            <v>VC</v>
          </cell>
          <cell r="B2583">
            <v>1858</v>
          </cell>
          <cell r="C2583">
            <v>1</v>
          </cell>
          <cell r="D2583">
            <v>21831</v>
          </cell>
          <cell r="E2583" t="str">
            <v>OPX Biotechnologies</v>
          </cell>
          <cell r="F2583" t="str">
            <v>New energy</v>
          </cell>
          <cell r="G2583" t="str">
            <v>Biofuels</v>
          </cell>
          <cell r="H2583" t="str">
            <v>Colorado</v>
          </cell>
          <cell r="I2583" t="str">
            <v>United States</v>
          </cell>
          <cell r="J2583" t="str">
            <v>USA</v>
          </cell>
          <cell r="K2583" t="str">
            <v>North America &amp; Carribean</v>
          </cell>
          <cell r="L2583" t="str">
            <v>AMER</v>
          </cell>
          <cell r="M2583">
            <v>39244.45416666667</v>
          </cell>
          <cell r="N2583" t="str">
            <v>Completed</v>
          </cell>
          <cell r="O2583" t="str">
            <v>VC - Seed / angel</v>
          </cell>
          <cell r="P2583">
            <v>1.06</v>
          </cell>
          <cell r="Q2583">
            <v>0</v>
          </cell>
        </row>
        <row r="2584">
          <cell r="A2584" t="str">
            <v>VC</v>
          </cell>
          <cell r="B2584">
            <v>1859</v>
          </cell>
          <cell r="C2584">
            <v>2</v>
          </cell>
          <cell r="D2584">
            <v>21831</v>
          </cell>
          <cell r="E2584" t="str">
            <v>OPX Biotechnologies</v>
          </cell>
          <cell r="F2584" t="str">
            <v>New energy</v>
          </cell>
          <cell r="G2584" t="str">
            <v>Biofuels</v>
          </cell>
          <cell r="H2584" t="str">
            <v>Colorado</v>
          </cell>
          <cell r="I2584" t="str">
            <v>United States</v>
          </cell>
          <cell r="J2584" t="str">
            <v>USA</v>
          </cell>
          <cell r="K2584" t="str">
            <v>North America &amp; Carribean</v>
          </cell>
          <cell r="L2584" t="str">
            <v>AMER</v>
          </cell>
          <cell r="M2584">
            <v>39421.45416666667</v>
          </cell>
          <cell r="N2584" t="str">
            <v>Completed</v>
          </cell>
          <cell r="O2584" t="str">
            <v>VC - Series A / First round</v>
          </cell>
          <cell r="P2584">
            <v>3.6</v>
          </cell>
          <cell r="Q2584">
            <v>0</v>
          </cell>
        </row>
        <row r="2585">
          <cell r="A2585" t="str">
            <v>VC</v>
          </cell>
          <cell r="B2585">
            <v>1860</v>
          </cell>
          <cell r="C2585">
            <v>3</v>
          </cell>
          <cell r="D2585">
            <v>9749</v>
          </cell>
          <cell r="E2585" t="str">
            <v>Cyrium Technologies Inc</v>
          </cell>
          <cell r="F2585" t="str">
            <v>New energy</v>
          </cell>
          <cell r="G2585" t="str">
            <v>Solar</v>
          </cell>
          <cell r="H2585" t="str">
            <v>Ontario</v>
          </cell>
          <cell r="I2585" t="str">
            <v>Canada</v>
          </cell>
          <cell r="J2585" t="str">
            <v>CAN</v>
          </cell>
          <cell r="K2585" t="str">
            <v>North America &amp; Carribean</v>
          </cell>
          <cell r="L2585" t="str">
            <v>AMER</v>
          </cell>
          <cell r="M2585">
            <v>39358</v>
          </cell>
          <cell r="N2585" t="str">
            <v>Completed</v>
          </cell>
          <cell r="O2585" t="str">
            <v>VC - Series C / Third round</v>
          </cell>
          <cell r="P2585">
            <v>2.5</v>
          </cell>
          <cell r="Q2585">
            <v>0</v>
          </cell>
        </row>
        <row r="2586">
          <cell r="A2586" t="str">
            <v>VC</v>
          </cell>
          <cell r="B2586">
            <v>1861</v>
          </cell>
          <cell r="C2586">
            <v>1</v>
          </cell>
          <cell r="D2586">
            <v>5220</v>
          </cell>
          <cell r="E2586" t="str">
            <v>Shriram EPC Ltd (SEPC)</v>
          </cell>
          <cell r="F2586" t="str">
            <v>New energy</v>
          </cell>
          <cell r="G2586" t="str">
            <v>Biomass &amp; Waste</v>
          </cell>
          <cell r="I2586" t="str">
            <v>India</v>
          </cell>
          <cell r="J2586" t="str">
            <v>IND</v>
          </cell>
          <cell r="K2586" t="str">
            <v>Asia</v>
          </cell>
          <cell r="L2586" t="str">
            <v>ASOC</v>
          </cell>
          <cell r="M2586">
            <v>39074.718055555553</v>
          </cell>
          <cell r="N2586" t="str">
            <v>Completed</v>
          </cell>
          <cell r="O2586" t="str">
            <v>PE - Asset/capacity investment</v>
          </cell>
          <cell r="P2586">
            <v>10</v>
          </cell>
          <cell r="Q2586">
            <v>0</v>
          </cell>
        </row>
        <row r="2587">
          <cell r="A2587" t="str">
            <v>VC</v>
          </cell>
          <cell r="B2587">
            <v>1862</v>
          </cell>
          <cell r="C2587">
            <v>2</v>
          </cell>
          <cell r="D2587">
            <v>21881</v>
          </cell>
          <cell r="E2587" t="str">
            <v>Ind-Barath Power Infra Private Ltd.</v>
          </cell>
          <cell r="F2587" t="str">
            <v>New energy</v>
          </cell>
          <cell r="G2587" t="str">
            <v>Biofuels</v>
          </cell>
          <cell r="H2587" t="str">
            <v>Tamil Nadu State</v>
          </cell>
          <cell r="I2587" t="str">
            <v>India</v>
          </cell>
          <cell r="J2587" t="str">
            <v>IND</v>
          </cell>
          <cell r="K2587" t="str">
            <v>Asia</v>
          </cell>
          <cell r="L2587" t="str">
            <v>ASOC</v>
          </cell>
          <cell r="M2587">
            <v>39269.749305555553</v>
          </cell>
          <cell r="N2587" t="str">
            <v>Completed</v>
          </cell>
          <cell r="O2587" t="str">
            <v>PE - Buy-out / corp spinoff</v>
          </cell>
          <cell r="P2587">
            <v>70</v>
          </cell>
          <cell r="Q2587">
            <v>0</v>
          </cell>
        </row>
        <row r="2588">
          <cell r="A2588" t="str">
            <v>VC</v>
          </cell>
          <cell r="B2588">
            <v>1863</v>
          </cell>
          <cell r="C2588">
            <v>1</v>
          </cell>
          <cell r="D2588">
            <v>21886</v>
          </cell>
          <cell r="E2588" t="str">
            <v>International Battery</v>
          </cell>
          <cell r="F2588" t="str">
            <v>Partially new energy</v>
          </cell>
          <cell r="G2588" t="str">
            <v>Power Storage</v>
          </cell>
          <cell r="H2588" t="str">
            <v>New Jersey</v>
          </cell>
          <cell r="I2588" t="str">
            <v>United States</v>
          </cell>
          <cell r="J2588" t="str">
            <v>USA</v>
          </cell>
          <cell r="K2588" t="str">
            <v>North America &amp; Carribean</v>
          </cell>
          <cell r="L2588" t="str">
            <v>AMER</v>
          </cell>
          <cell r="M2588">
            <v>39421.491666666669</v>
          </cell>
          <cell r="N2588" t="str">
            <v>Completed</v>
          </cell>
          <cell r="O2588" t="str">
            <v>PE - Asset/capacity investment</v>
          </cell>
          <cell r="P2588">
            <v>25</v>
          </cell>
          <cell r="Q2588">
            <v>0</v>
          </cell>
        </row>
        <row r="2589">
          <cell r="A2589" t="str">
            <v>VC</v>
          </cell>
          <cell r="B2589">
            <v>1864</v>
          </cell>
          <cell r="C2589">
            <v>6</v>
          </cell>
          <cell r="D2589">
            <v>12129</v>
          </cell>
          <cell r="E2589" t="str">
            <v>Plasco Energy Group (formerly RCL Plasma)</v>
          </cell>
          <cell r="F2589" t="str">
            <v>New energy</v>
          </cell>
          <cell r="G2589" t="str">
            <v>Biomass &amp; Waste</v>
          </cell>
          <cell r="H2589" t="str">
            <v>Ontario</v>
          </cell>
          <cell r="I2589" t="str">
            <v>Canada</v>
          </cell>
          <cell r="J2589" t="str">
            <v>CAN</v>
          </cell>
          <cell r="K2589" t="str">
            <v>North America &amp; Carribean</v>
          </cell>
          <cell r="L2589" t="str">
            <v>AMER</v>
          </cell>
          <cell r="M2589">
            <v>39419.543749999997</v>
          </cell>
          <cell r="N2589" t="str">
            <v>Completed</v>
          </cell>
          <cell r="O2589" t="str">
            <v>PE - Asset/capacity investment</v>
          </cell>
          <cell r="P2589">
            <v>53.9</v>
          </cell>
          <cell r="Q2589">
            <v>0</v>
          </cell>
        </row>
        <row r="2590">
          <cell r="A2590" t="str">
            <v>VC</v>
          </cell>
          <cell r="B2590">
            <v>1865</v>
          </cell>
          <cell r="C2590">
            <v>4</v>
          </cell>
          <cell r="D2590">
            <v>12685</v>
          </cell>
          <cell r="E2590" t="str">
            <v>groSolar (formerly Global Resource Options Inc)</v>
          </cell>
          <cell r="F2590" t="str">
            <v>New energy</v>
          </cell>
          <cell r="G2590" t="str">
            <v>Solar</v>
          </cell>
          <cell r="H2590" t="str">
            <v>Vermont</v>
          </cell>
          <cell r="I2590" t="str">
            <v>United States</v>
          </cell>
          <cell r="J2590" t="str">
            <v>USA</v>
          </cell>
          <cell r="K2590" t="str">
            <v>North America &amp; Carribean</v>
          </cell>
          <cell r="L2590" t="str">
            <v>AMER</v>
          </cell>
          <cell r="M2590">
            <v>39422.699305555558</v>
          </cell>
          <cell r="N2590" t="str">
            <v>Completed</v>
          </cell>
          <cell r="O2590" t="str">
            <v>VC - Series B / Second round</v>
          </cell>
          <cell r="P2590">
            <v>10</v>
          </cell>
          <cell r="Q2590">
            <v>0</v>
          </cell>
        </row>
        <row r="2591">
          <cell r="A2591" t="str">
            <v>VC</v>
          </cell>
          <cell r="B2591">
            <v>1866</v>
          </cell>
          <cell r="C2591">
            <v>2</v>
          </cell>
          <cell r="D2591">
            <v>1834</v>
          </cell>
          <cell r="E2591" t="str">
            <v>Trulite Inc</v>
          </cell>
          <cell r="F2591" t="str">
            <v>New energy</v>
          </cell>
          <cell r="G2591" t="str">
            <v>Fuel Cells</v>
          </cell>
          <cell r="H2591" t="str">
            <v>Utah</v>
          </cell>
          <cell r="I2591" t="str">
            <v>United States</v>
          </cell>
          <cell r="J2591" t="str">
            <v>USA</v>
          </cell>
          <cell r="K2591" t="str">
            <v>North America &amp; Carribean</v>
          </cell>
          <cell r="L2591" t="str">
            <v>AMER</v>
          </cell>
          <cell r="M2591">
            <v>39423.506249999999</v>
          </cell>
          <cell r="N2591" t="str">
            <v>Completed</v>
          </cell>
          <cell r="O2591" t="str">
            <v>VC - Convertible</v>
          </cell>
          <cell r="P2591">
            <v>5</v>
          </cell>
          <cell r="Q2591">
            <v>0</v>
          </cell>
        </row>
        <row r="2592">
          <cell r="A2592" t="str">
            <v>VC</v>
          </cell>
          <cell r="B2592">
            <v>1867</v>
          </cell>
          <cell r="C2592">
            <v>2</v>
          </cell>
          <cell r="D2592">
            <v>20067</v>
          </cell>
          <cell r="E2592" t="str">
            <v>Unidym Inc</v>
          </cell>
          <cell r="F2592" t="str">
            <v>Partially new energy</v>
          </cell>
          <cell r="G2592" t="str">
            <v>Solar</v>
          </cell>
          <cell r="H2592" t="str">
            <v>California</v>
          </cell>
          <cell r="I2592" t="str">
            <v>United States</v>
          </cell>
          <cell r="J2592" t="str">
            <v>USA</v>
          </cell>
          <cell r="K2592" t="str">
            <v>North America &amp; Carribean</v>
          </cell>
          <cell r="L2592" t="str">
            <v>AMER</v>
          </cell>
          <cell r="M2592">
            <v>39423.506249999999</v>
          </cell>
          <cell r="N2592" t="str">
            <v>Completed</v>
          </cell>
          <cell r="O2592" t="str">
            <v>VC - Series C / Third round</v>
          </cell>
          <cell r="P2592">
            <v>10.4</v>
          </cell>
          <cell r="Q2592">
            <v>0</v>
          </cell>
        </row>
        <row r="2593">
          <cell r="A2593" t="str">
            <v>VC</v>
          </cell>
          <cell r="B2593">
            <v>1868</v>
          </cell>
          <cell r="C2593">
            <v>0</v>
          </cell>
          <cell r="D2593">
            <v>8958</v>
          </cell>
          <cell r="E2593" t="str">
            <v>Distributed Solar Power Ltd (Di.S.P)</v>
          </cell>
          <cell r="F2593" t="str">
            <v>New energy</v>
          </cell>
          <cell r="G2593" t="str">
            <v>Solar</v>
          </cell>
          <cell r="I2593" t="str">
            <v>Israel</v>
          </cell>
          <cell r="J2593" t="str">
            <v>ISR</v>
          </cell>
          <cell r="K2593" t="str">
            <v>Middle East &amp; North Africa</v>
          </cell>
          <cell r="L2593" t="str">
            <v>EMEA</v>
          </cell>
          <cell r="M2593">
            <v>39384.449999999997</v>
          </cell>
          <cell r="N2593" t="str">
            <v>Completed</v>
          </cell>
          <cell r="O2593" t="str">
            <v>VC - Series B / Second round</v>
          </cell>
          <cell r="P2593">
            <v>1.2</v>
          </cell>
          <cell r="Q2593">
            <v>0</v>
          </cell>
        </row>
        <row r="2594">
          <cell r="A2594" t="str">
            <v>VC</v>
          </cell>
          <cell r="B2594">
            <v>1869</v>
          </cell>
          <cell r="C2594">
            <v>0</v>
          </cell>
          <cell r="D2594">
            <v>2309</v>
          </cell>
          <cell r="E2594" t="str">
            <v>Lunar Energy Ltd</v>
          </cell>
          <cell r="F2594" t="str">
            <v>New energy</v>
          </cell>
          <cell r="G2594" t="str">
            <v>Marine</v>
          </cell>
          <cell r="I2594" t="str">
            <v>United Kingdom</v>
          </cell>
          <cell r="J2594" t="str">
            <v>GBR</v>
          </cell>
          <cell r="K2594" t="str">
            <v>EU Europe</v>
          </cell>
          <cell r="L2594" t="str">
            <v>EMEA</v>
          </cell>
          <cell r="M2594">
            <v>39427.59652777778</v>
          </cell>
          <cell r="N2594" t="str">
            <v>Announced/filed</v>
          </cell>
          <cell r="O2594" t="str">
            <v>PE - Asset/capacity investment</v>
          </cell>
          <cell r="P2594">
            <v>20</v>
          </cell>
          <cell r="Q2594">
            <v>0</v>
          </cell>
        </row>
        <row r="2595">
          <cell r="A2595" t="str">
            <v>VC</v>
          </cell>
          <cell r="B2595">
            <v>1870</v>
          </cell>
          <cell r="C2595">
            <v>0</v>
          </cell>
          <cell r="D2595">
            <v>21987</v>
          </cell>
          <cell r="E2595" t="str">
            <v>Spark Energy ltd</v>
          </cell>
          <cell r="F2595" t="str">
            <v>New energy</v>
          </cell>
          <cell r="G2595" t="str">
            <v>Efficiency: Demand Side</v>
          </cell>
          <cell r="I2595" t="str">
            <v>United Kingdom</v>
          </cell>
          <cell r="J2595" t="str">
            <v>GBR</v>
          </cell>
          <cell r="K2595" t="str">
            <v>EU Europe</v>
          </cell>
          <cell r="L2595" t="str">
            <v>EMEA</v>
          </cell>
          <cell r="M2595">
            <v>39366.661805555559</v>
          </cell>
          <cell r="N2595" t="str">
            <v>Completed</v>
          </cell>
          <cell r="O2595" t="str">
            <v>VC - Seed / angel</v>
          </cell>
          <cell r="P2595">
            <v>1</v>
          </cell>
          <cell r="Q2595">
            <v>0</v>
          </cell>
        </row>
        <row r="2596">
          <cell r="A2596" t="str">
            <v>VC</v>
          </cell>
          <cell r="B2596">
            <v>1871</v>
          </cell>
          <cell r="C2596">
            <v>0</v>
          </cell>
          <cell r="D2596">
            <v>21937</v>
          </cell>
          <cell r="E2596" t="str">
            <v>Ved Consultancy</v>
          </cell>
          <cell r="F2596" t="str">
            <v>New energy</v>
          </cell>
          <cell r="G2596" t="str">
            <v>Biofuels</v>
          </cell>
          <cell r="H2596" t="str">
            <v>Andhra Pradesh State</v>
          </cell>
          <cell r="I2596" t="str">
            <v>India</v>
          </cell>
          <cell r="J2596" t="str">
            <v>IND</v>
          </cell>
          <cell r="K2596" t="str">
            <v>Asia</v>
          </cell>
          <cell r="L2596" t="str">
            <v>ASOC</v>
          </cell>
          <cell r="M2596">
            <v>39428.395138888889</v>
          </cell>
          <cell r="N2596" t="str">
            <v>In active planning</v>
          </cell>
          <cell r="O2596" t="str">
            <v>PE - Asset/capacity investment</v>
          </cell>
          <cell r="P2596">
            <v>10</v>
          </cell>
          <cell r="Q2596">
            <v>0</v>
          </cell>
        </row>
        <row r="2597">
          <cell r="A2597" t="str">
            <v>VC</v>
          </cell>
          <cell r="B2597">
            <v>1872</v>
          </cell>
          <cell r="C2597">
            <v>0</v>
          </cell>
          <cell r="D2597">
            <v>7631</v>
          </cell>
          <cell r="E2597" t="str">
            <v>Titan Energy Systems Ltd</v>
          </cell>
          <cell r="F2597" t="str">
            <v>New energy</v>
          </cell>
          <cell r="G2597" t="str">
            <v>Solar</v>
          </cell>
          <cell r="H2597" t="str">
            <v>Andhra Pradesh State</v>
          </cell>
          <cell r="I2597" t="str">
            <v>India</v>
          </cell>
          <cell r="J2597" t="str">
            <v>IND</v>
          </cell>
          <cell r="K2597" t="str">
            <v>Asia</v>
          </cell>
          <cell r="L2597" t="str">
            <v>ASOC</v>
          </cell>
          <cell r="M2597">
            <v>39428.4375</v>
          </cell>
          <cell r="N2597" t="str">
            <v>Announced/filed</v>
          </cell>
          <cell r="O2597" t="str">
            <v>PE - Asset/capacity investment</v>
          </cell>
          <cell r="P2597">
            <v>140</v>
          </cell>
          <cell r="Q2597">
            <v>0</v>
          </cell>
        </row>
        <row r="2598">
          <cell r="A2598" t="str">
            <v>VC</v>
          </cell>
          <cell r="B2598">
            <v>1873</v>
          </cell>
          <cell r="C2598">
            <v>0</v>
          </cell>
          <cell r="D2598">
            <v>12952</v>
          </cell>
          <cell r="E2598" t="str">
            <v>Wilson TurboPower Inc</v>
          </cell>
          <cell r="F2598" t="str">
            <v>New energy</v>
          </cell>
          <cell r="G2598" t="str">
            <v>Efficiency: Supply Side</v>
          </cell>
          <cell r="H2598" t="str">
            <v>Massachusetts</v>
          </cell>
          <cell r="I2598" t="str">
            <v>United States</v>
          </cell>
          <cell r="J2598" t="str">
            <v>USA</v>
          </cell>
          <cell r="K2598" t="str">
            <v>North America &amp; Carribean</v>
          </cell>
          <cell r="L2598" t="str">
            <v>AMER</v>
          </cell>
          <cell r="M2598">
            <v>39419.464583333334</v>
          </cell>
          <cell r="N2598" t="str">
            <v>Completed</v>
          </cell>
          <cell r="O2598" t="str">
            <v>VC - Series A / First round</v>
          </cell>
          <cell r="P2598">
            <v>7</v>
          </cell>
          <cell r="Q2598">
            <v>0</v>
          </cell>
        </row>
        <row r="2599">
          <cell r="A2599" t="str">
            <v>VC</v>
          </cell>
          <cell r="B2599">
            <v>1874</v>
          </cell>
          <cell r="C2599">
            <v>1</v>
          </cell>
          <cell r="D2599">
            <v>21923</v>
          </cell>
          <cell r="E2599" t="str">
            <v>WindSim</v>
          </cell>
          <cell r="F2599" t="str">
            <v>New energy</v>
          </cell>
          <cell r="G2599" t="str">
            <v>Wind</v>
          </cell>
          <cell r="I2599" t="str">
            <v>Norway</v>
          </cell>
          <cell r="J2599" t="str">
            <v>NOR</v>
          </cell>
          <cell r="K2599" t="str">
            <v>Non-EU Europe</v>
          </cell>
          <cell r="L2599" t="str">
            <v>EMEA</v>
          </cell>
          <cell r="M2599">
            <v>39407</v>
          </cell>
          <cell r="N2599" t="str">
            <v>Completed</v>
          </cell>
          <cell r="O2599" t="str">
            <v>PE - Buy-out / corp spinoff</v>
          </cell>
          <cell r="P2599">
            <v>0.73499999999999999</v>
          </cell>
          <cell r="Q2599">
            <v>0</v>
          </cell>
        </row>
        <row r="2600">
          <cell r="A2600" t="str">
            <v>VC</v>
          </cell>
          <cell r="B2600">
            <v>1875</v>
          </cell>
          <cell r="C2600">
            <v>0</v>
          </cell>
          <cell r="D2600">
            <v>2309</v>
          </cell>
          <cell r="E2600" t="str">
            <v>Lunar Energy Ltd</v>
          </cell>
          <cell r="F2600" t="str">
            <v>New energy</v>
          </cell>
          <cell r="G2600" t="str">
            <v>Marine</v>
          </cell>
          <cell r="I2600" t="str">
            <v>United Kingdom</v>
          </cell>
          <cell r="J2600" t="str">
            <v>GBR</v>
          </cell>
          <cell r="K2600" t="str">
            <v>EU Europe</v>
          </cell>
          <cell r="L2600" t="str">
            <v>EMEA</v>
          </cell>
          <cell r="M2600">
            <v>38793.378472222219</v>
          </cell>
          <cell r="N2600" t="str">
            <v>Completed</v>
          </cell>
          <cell r="O2600" t="str">
            <v>PE - Asset/capacity investment</v>
          </cell>
          <cell r="P2600">
            <v>2.82</v>
          </cell>
          <cell r="Q2600">
            <v>0</v>
          </cell>
        </row>
        <row r="2601">
          <cell r="A2601" t="str">
            <v>VC</v>
          </cell>
          <cell r="B2601">
            <v>1876</v>
          </cell>
          <cell r="C2601">
            <v>0</v>
          </cell>
          <cell r="D2601">
            <v>2309</v>
          </cell>
          <cell r="E2601" t="str">
            <v>Lunar Energy Ltd</v>
          </cell>
          <cell r="F2601" t="str">
            <v>New energy</v>
          </cell>
          <cell r="G2601" t="str">
            <v>Marine</v>
          </cell>
          <cell r="I2601" t="str">
            <v>United Kingdom</v>
          </cell>
          <cell r="J2601" t="str">
            <v>GBR</v>
          </cell>
          <cell r="K2601" t="str">
            <v>EU Europe</v>
          </cell>
          <cell r="L2601" t="str">
            <v>EMEA</v>
          </cell>
          <cell r="M2601">
            <v>39417.384027777778</v>
          </cell>
          <cell r="N2601" t="str">
            <v>Completed</v>
          </cell>
          <cell r="O2601" t="str">
            <v>PE - Asset/capacity investment</v>
          </cell>
          <cell r="P2601">
            <v>5.04</v>
          </cell>
          <cell r="Q2601">
            <v>0</v>
          </cell>
        </row>
        <row r="2602">
          <cell r="A2602" t="str">
            <v>VC</v>
          </cell>
          <cell r="B2602">
            <v>1877</v>
          </cell>
          <cell r="C2602">
            <v>5</v>
          </cell>
          <cell r="D2602">
            <v>8933</v>
          </cell>
          <cell r="E2602" t="str">
            <v>St Andrews Fuel Cells</v>
          </cell>
          <cell r="F2602" t="str">
            <v>New energy</v>
          </cell>
          <cell r="G2602" t="str">
            <v>Fuel Cells</v>
          </cell>
          <cell r="I2602" t="str">
            <v>United Kingdom</v>
          </cell>
          <cell r="J2602" t="str">
            <v>GBR</v>
          </cell>
          <cell r="K2602" t="str">
            <v>EU Europe</v>
          </cell>
          <cell r="L2602" t="str">
            <v>EMEA</v>
          </cell>
          <cell r="M2602">
            <v>39427</v>
          </cell>
          <cell r="N2602" t="str">
            <v>Completed</v>
          </cell>
          <cell r="O2602" t="str">
            <v>VC - Seed / angel</v>
          </cell>
          <cell r="P2602">
            <v>1.4</v>
          </cell>
          <cell r="Q2602">
            <v>0</v>
          </cell>
        </row>
        <row r="2603">
          <cell r="A2603" t="str">
            <v>VC</v>
          </cell>
          <cell r="B2603">
            <v>1878</v>
          </cell>
          <cell r="C2603">
            <v>2</v>
          </cell>
          <cell r="D2603">
            <v>21957</v>
          </cell>
          <cell r="E2603" t="str">
            <v>Solar Home Energy</v>
          </cell>
          <cell r="F2603" t="str">
            <v>New energy</v>
          </cell>
          <cell r="G2603" t="str">
            <v>Solar</v>
          </cell>
          <cell r="I2603" t="str">
            <v>United Kingdom</v>
          </cell>
          <cell r="J2603" t="str">
            <v>GBR</v>
          </cell>
          <cell r="K2603" t="str">
            <v>EU Europe</v>
          </cell>
          <cell r="L2603" t="str">
            <v>EMEA</v>
          </cell>
          <cell r="M2603">
            <v>39427.706944444442</v>
          </cell>
          <cell r="N2603" t="str">
            <v>Completed</v>
          </cell>
          <cell r="O2603" t="str">
            <v>PE - Buy-out / corp spinoff</v>
          </cell>
          <cell r="P2603">
            <v>0</v>
          </cell>
          <cell r="Q2603">
            <v>10</v>
          </cell>
        </row>
        <row r="2604">
          <cell r="A2604" t="str">
            <v>VC</v>
          </cell>
          <cell r="B2604">
            <v>1879</v>
          </cell>
          <cell r="C2604">
            <v>2</v>
          </cell>
          <cell r="D2604">
            <v>21956</v>
          </cell>
          <cell r="E2604" t="str">
            <v>Warmroof</v>
          </cell>
          <cell r="F2604" t="str">
            <v>New energy</v>
          </cell>
          <cell r="G2604" t="str">
            <v>Efficiency: Demand Side</v>
          </cell>
          <cell r="I2604" t="str">
            <v>United Kingdom</v>
          </cell>
          <cell r="J2604" t="str">
            <v>GBR</v>
          </cell>
          <cell r="K2604" t="str">
            <v>EU Europe</v>
          </cell>
          <cell r="L2604" t="str">
            <v>EMEA</v>
          </cell>
          <cell r="M2604">
            <v>39427.706944444442</v>
          </cell>
          <cell r="N2604" t="str">
            <v>Completed</v>
          </cell>
          <cell r="O2604" t="str">
            <v>PE - Buy-out / corp spinoff</v>
          </cell>
          <cell r="P2604">
            <v>0</v>
          </cell>
          <cell r="Q2604">
            <v>10</v>
          </cell>
        </row>
        <row r="2605">
          <cell r="A2605" t="str">
            <v>VC</v>
          </cell>
          <cell r="B2605">
            <v>1880</v>
          </cell>
          <cell r="C2605">
            <v>1</v>
          </cell>
          <cell r="D2605">
            <v>21974</v>
          </cell>
          <cell r="E2605" t="str">
            <v>Zaklady Tluszczowe Bodaczow (ZTB)</v>
          </cell>
          <cell r="F2605" t="str">
            <v>Non-core</v>
          </cell>
          <cell r="G2605" t="str">
            <v>Biofuels</v>
          </cell>
          <cell r="I2605" t="str">
            <v>Poland</v>
          </cell>
          <cell r="J2605" t="str">
            <v>POL</v>
          </cell>
          <cell r="K2605" t="str">
            <v>EU Europe</v>
          </cell>
          <cell r="L2605" t="str">
            <v>EMEA</v>
          </cell>
          <cell r="M2605">
            <v>39434.82708333333</v>
          </cell>
          <cell r="N2605" t="str">
            <v>Completed</v>
          </cell>
          <cell r="O2605" t="str">
            <v>PE - Asset/capacity investment</v>
          </cell>
          <cell r="P2605">
            <v>24</v>
          </cell>
          <cell r="Q2605">
            <v>0</v>
          </cell>
        </row>
        <row r="2606">
          <cell r="A2606" t="str">
            <v>VC</v>
          </cell>
          <cell r="B2606">
            <v>1881</v>
          </cell>
          <cell r="C2606">
            <v>2</v>
          </cell>
          <cell r="D2606">
            <v>22003</v>
          </cell>
          <cell r="E2606" t="str">
            <v>Energy and Power Solutions</v>
          </cell>
          <cell r="F2606" t="str">
            <v>New energy</v>
          </cell>
          <cell r="G2606" t="str">
            <v>Efficiency: Demand Side</v>
          </cell>
          <cell r="H2606" t="str">
            <v>California</v>
          </cell>
          <cell r="I2606" t="str">
            <v>United States</v>
          </cell>
          <cell r="J2606" t="str">
            <v>USA</v>
          </cell>
          <cell r="K2606" t="str">
            <v>North America &amp; Carribean</v>
          </cell>
          <cell r="L2606" t="str">
            <v>AMER</v>
          </cell>
          <cell r="M2606">
            <v>39428.852777777778</v>
          </cell>
          <cell r="N2606" t="str">
            <v>Completed</v>
          </cell>
          <cell r="O2606" t="str">
            <v>PE - Asset/capacity investment</v>
          </cell>
          <cell r="P2606">
            <v>20</v>
          </cell>
          <cell r="Q2606">
            <v>0</v>
          </cell>
        </row>
        <row r="2607">
          <cell r="A2607" t="str">
            <v>VC</v>
          </cell>
          <cell r="B2607">
            <v>1882</v>
          </cell>
          <cell r="C2607">
            <v>2</v>
          </cell>
          <cell r="D2607">
            <v>18789</v>
          </cell>
          <cell r="E2607" t="str">
            <v>Emergya Wind Technologies B.V</v>
          </cell>
          <cell r="F2607" t="str">
            <v>New energy</v>
          </cell>
          <cell r="G2607" t="str">
            <v>Wind</v>
          </cell>
          <cell r="I2607" t="str">
            <v>Netherlands</v>
          </cell>
          <cell r="J2607" t="str">
            <v>NLD</v>
          </cell>
          <cell r="K2607" t="str">
            <v>EU Europe</v>
          </cell>
          <cell r="L2607" t="str">
            <v>EMEA</v>
          </cell>
          <cell r="M2607">
            <v>39433.473611111112</v>
          </cell>
          <cell r="N2607" t="str">
            <v>Completed</v>
          </cell>
          <cell r="O2607" t="str">
            <v>PE - Asset/capacity investment</v>
          </cell>
          <cell r="P2607">
            <v>29</v>
          </cell>
          <cell r="Q2607">
            <v>0</v>
          </cell>
        </row>
        <row r="2608">
          <cell r="A2608" t="str">
            <v>VC</v>
          </cell>
          <cell r="B2608">
            <v>1883</v>
          </cell>
          <cell r="C2608">
            <v>1</v>
          </cell>
          <cell r="D2608">
            <v>21899</v>
          </cell>
          <cell r="E2608" t="str">
            <v>Ecolutions</v>
          </cell>
          <cell r="F2608" t="str">
            <v>New energy</v>
          </cell>
          <cell r="G2608" t="str">
            <v>Carbon Markets</v>
          </cell>
          <cell r="I2608" t="str">
            <v>Germany</v>
          </cell>
          <cell r="J2608" t="str">
            <v>DEU</v>
          </cell>
          <cell r="K2608" t="str">
            <v>EU Europe</v>
          </cell>
          <cell r="L2608" t="str">
            <v>EMEA</v>
          </cell>
          <cell r="M2608">
            <v>39387.467361111114</v>
          </cell>
          <cell r="N2608" t="str">
            <v>Completed</v>
          </cell>
          <cell r="O2608" t="str">
            <v>VC - Further / Pre-IPO round</v>
          </cell>
          <cell r="P2608">
            <v>36.11</v>
          </cell>
          <cell r="Q2608">
            <v>0</v>
          </cell>
        </row>
        <row r="2609">
          <cell r="A2609" t="str">
            <v>VC</v>
          </cell>
          <cell r="B2609">
            <v>1885</v>
          </cell>
          <cell r="C2609">
            <v>3</v>
          </cell>
          <cell r="D2609">
            <v>21897</v>
          </cell>
          <cell r="E2609" t="str">
            <v>SolarEdge Technologies Inc</v>
          </cell>
          <cell r="F2609" t="str">
            <v>New energy</v>
          </cell>
          <cell r="G2609" t="str">
            <v>Solar</v>
          </cell>
          <cell r="I2609" t="str">
            <v>Israel</v>
          </cell>
          <cell r="J2609" t="str">
            <v>ISR</v>
          </cell>
          <cell r="K2609" t="str">
            <v>Middle East &amp; North Africa</v>
          </cell>
          <cell r="L2609" t="str">
            <v>EMEA</v>
          </cell>
          <cell r="M2609">
            <v>39430.512499999997</v>
          </cell>
          <cell r="N2609" t="str">
            <v>Completed</v>
          </cell>
          <cell r="O2609" t="str">
            <v>VC - Series A / First round</v>
          </cell>
          <cell r="P2609">
            <v>11.8</v>
          </cell>
          <cell r="Q2609">
            <v>0</v>
          </cell>
        </row>
        <row r="2610">
          <cell r="A2610" t="str">
            <v>VC</v>
          </cell>
          <cell r="B2610">
            <v>1886</v>
          </cell>
          <cell r="C2610">
            <v>1</v>
          </cell>
          <cell r="D2610">
            <v>14630</v>
          </cell>
          <cell r="E2610" t="str">
            <v>Second Wind Inc</v>
          </cell>
          <cell r="F2610" t="str">
            <v>New energy</v>
          </cell>
          <cell r="G2610" t="str">
            <v>Wind</v>
          </cell>
          <cell r="H2610" t="str">
            <v>Massachusetts</v>
          </cell>
          <cell r="I2610" t="str">
            <v>United States</v>
          </cell>
          <cell r="J2610" t="str">
            <v>USA</v>
          </cell>
          <cell r="K2610" t="str">
            <v>North America &amp; Carribean</v>
          </cell>
          <cell r="L2610" t="str">
            <v>AMER</v>
          </cell>
          <cell r="M2610">
            <v>39434.536805555559</v>
          </cell>
          <cell r="N2610" t="str">
            <v>Completed</v>
          </cell>
          <cell r="O2610" t="str">
            <v>VC - Series B / Second round</v>
          </cell>
          <cell r="P2610">
            <v>4</v>
          </cell>
          <cell r="Q2610">
            <v>0</v>
          </cell>
        </row>
        <row r="2611">
          <cell r="A2611" t="str">
            <v>VC</v>
          </cell>
          <cell r="B2611">
            <v>1887</v>
          </cell>
          <cell r="C2611">
            <v>0</v>
          </cell>
          <cell r="D2611">
            <v>22002</v>
          </cell>
          <cell r="E2611" t="str">
            <v>Viryd Technologies</v>
          </cell>
          <cell r="F2611" t="str">
            <v>New energy</v>
          </cell>
          <cell r="G2611" t="str">
            <v>Wind</v>
          </cell>
          <cell r="H2611" t="str">
            <v>California</v>
          </cell>
          <cell r="I2611" t="str">
            <v>United States</v>
          </cell>
          <cell r="J2611" t="str">
            <v>USA</v>
          </cell>
          <cell r="K2611" t="str">
            <v>North America &amp; Carribean</v>
          </cell>
          <cell r="L2611" t="str">
            <v>AMER</v>
          </cell>
          <cell r="M2611">
            <v>39399.54791666667</v>
          </cell>
          <cell r="N2611" t="str">
            <v>Completed</v>
          </cell>
          <cell r="O2611" t="str">
            <v>VC - Series A / First round</v>
          </cell>
          <cell r="P2611">
            <v>2.1</v>
          </cell>
          <cell r="Q2611">
            <v>0</v>
          </cell>
        </row>
        <row r="2612">
          <cell r="A2612" t="str">
            <v>VC</v>
          </cell>
          <cell r="B2612">
            <v>1888</v>
          </cell>
          <cell r="C2612">
            <v>2</v>
          </cell>
          <cell r="D2612">
            <v>22099</v>
          </cell>
          <cell r="E2612" t="str">
            <v>Eurener</v>
          </cell>
          <cell r="F2612" t="str">
            <v>New energy</v>
          </cell>
          <cell r="G2612" t="str">
            <v>Solar</v>
          </cell>
          <cell r="I2612" t="str">
            <v>Spain</v>
          </cell>
          <cell r="J2612" t="str">
            <v>ESP</v>
          </cell>
          <cell r="K2612" t="str">
            <v>EU Europe</v>
          </cell>
          <cell r="L2612" t="str">
            <v>EMEA</v>
          </cell>
          <cell r="M2612">
            <v>39405.637499999997</v>
          </cell>
          <cell r="N2612" t="str">
            <v>Completed</v>
          </cell>
          <cell r="O2612" t="str">
            <v>PE - Asset/capacity investment</v>
          </cell>
          <cell r="P2612">
            <v>10.8</v>
          </cell>
          <cell r="Q2612">
            <v>0</v>
          </cell>
        </row>
        <row r="2613">
          <cell r="A2613" t="str">
            <v>VC</v>
          </cell>
          <cell r="B2613">
            <v>1889</v>
          </cell>
          <cell r="C2613">
            <v>3</v>
          </cell>
          <cell r="D2613">
            <v>14263</v>
          </cell>
          <cell r="E2613" t="str">
            <v>Norsun AS</v>
          </cell>
          <cell r="F2613" t="str">
            <v>New energy</v>
          </cell>
          <cell r="G2613" t="str">
            <v>Solar</v>
          </cell>
          <cell r="I2613" t="str">
            <v>Norway</v>
          </cell>
          <cell r="J2613" t="str">
            <v>NOR</v>
          </cell>
          <cell r="K2613" t="str">
            <v>Non-EU Europe</v>
          </cell>
          <cell r="L2613" t="str">
            <v>EMEA</v>
          </cell>
          <cell r="M2613">
            <v>39069.552083333336</v>
          </cell>
          <cell r="N2613" t="str">
            <v>Completed</v>
          </cell>
          <cell r="O2613" t="str">
            <v>PE - Asset/capacity investment</v>
          </cell>
          <cell r="P2613">
            <v>105.2</v>
          </cell>
          <cell r="Q2613">
            <v>0</v>
          </cell>
        </row>
        <row r="2614">
          <cell r="A2614" t="str">
            <v>VC</v>
          </cell>
          <cell r="B2614">
            <v>1890</v>
          </cell>
          <cell r="C2614">
            <v>0</v>
          </cell>
          <cell r="D2614">
            <v>874</v>
          </cell>
          <cell r="E2614" t="str">
            <v>Good Energy Group Plc (previously Monkton Group Plc)</v>
          </cell>
          <cell r="F2614" t="str">
            <v>New energy</v>
          </cell>
          <cell r="G2614" t="str">
            <v>Services &amp; Support (Clean Energy)</v>
          </cell>
          <cell r="I2614" t="str">
            <v>United Kingdom</v>
          </cell>
          <cell r="J2614" t="str">
            <v>GBR</v>
          </cell>
          <cell r="K2614" t="str">
            <v>EU Europe</v>
          </cell>
          <cell r="L2614" t="str">
            <v>EMEA</v>
          </cell>
          <cell r="M2614">
            <v>37442.540277777778</v>
          </cell>
          <cell r="N2614" t="str">
            <v>Completed</v>
          </cell>
          <cell r="O2614" t="str">
            <v>PE - Asset/capacity investment</v>
          </cell>
          <cell r="P2614">
            <v>0.96299999999999997</v>
          </cell>
          <cell r="Q2614">
            <v>0</v>
          </cell>
        </row>
        <row r="2615">
          <cell r="A2615" t="str">
            <v>VC</v>
          </cell>
          <cell r="B2615">
            <v>1891</v>
          </cell>
          <cell r="C2615">
            <v>0</v>
          </cell>
          <cell r="D2615">
            <v>874</v>
          </cell>
          <cell r="E2615" t="str">
            <v>Good Energy Group Plc (previously Monkton Group Plc)</v>
          </cell>
          <cell r="F2615" t="str">
            <v>New energy</v>
          </cell>
          <cell r="G2615" t="str">
            <v>Services &amp; Support (Clean Energy)</v>
          </cell>
          <cell r="I2615" t="str">
            <v>United Kingdom</v>
          </cell>
          <cell r="J2615" t="str">
            <v>GBR</v>
          </cell>
          <cell r="K2615" t="str">
            <v>EU Europe</v>
          </cell>
          <cell r="L2615" t="str">
            <v>EMEA</v>
          </cell>
          <cell r="M2615">
            <v>38177.540277777778</v>
          </cell>
          <cell r="N2615" t="str">
            <v>Completed</v>
          </cell>
          <cell r="O2615" t="str">
            <v>PE - Asset/capacity investment</v>
          </cell>
          <cell r="P2615">
            <v>2</v>
          </cell>
          <cell r="Q2615">
            <v>0</v>
          </cell>
        </row>
        <row r="2616">
          <cell r="A2616" t="str">
            <v>VC</v>
          </cell>
          <cell r="B2616">
            <v>1892</v>
          </cell>
          <cell r="C2616">
            <v>1</v>
          </cell>
          <cell r="D2616">
            <v>11221</v>
          </cell>
          <cell r="E2616" t="str">
            <v>STX Energy Services</v>
          </cell>
          <cell r="F2616" t="str">
            <v>New energy</v>
          </cell>
          <cell r="G2616" t="str">
            <v>General Financial &amp; Legal Services</v>
          </cell>
          <cell r="I2616" t="str">
            <v>Netherlands</v>
          </cell>
          <cell r="J2616" t="str">
            <v>NLD</v>
          </cell>
          <cell r="K2616" t="str">
            <v>EU Europe</v>
          </cell>
          <cell r="L2616" t="str">
            <v>EMEA</v>
          </cell>
          <cell r="M2616">
            <v>39437.430555555555</v>
          </cell>
          <cell r="N2616" t="str">
            <v>Completed</v>
          </cell>
          <cell r="O2616" t="str">
            <v>PE - Asset/capacity investment</v>
          </cell>
          <cell r="P2616">
            <v>0.28999999999999998</v>
          </cell>
          <cell r="Q2616">
            <v>0</v>
          </cell>
        </row>
        <row r="2617">
          <cell r="A2617" t="str">
            <v>VC</v>
          </cell>
          <cell r="B2617">
            <v>1893</v>
          </cell>
          <cell r="C2617">
            <v>1</v>
          </cell>
          <cell r="D2617">
            <v>22145</v>
          </cell>
          <cell r="E2617" t="str">
            <v>SunFuel Midstream</v>
          </cell>
          <cell r="F2617" t="str">
            <v>New energy</v>
          </cell>
          <cell r="G2617" t="str">
            <v>Biofuels</v>
          </cell>
          <cell r="H2617" t="str">
            <v>Texas</v>
          </cell>
          <cell r="I2617" t="str">
            <v>United States</v>
          </cell>
          <cell r="J2617" t="str">
            <v>USA</v>
          </cell>
          <cell r="K2617" t="str">
            <v>North America &amp; Carribean</v>
          </cell>
          <cell r="L2617" t="str">
            <v>AMER</v>
          </cell>
          <cell r="M2617">
            <v>39434.506249999999</v>
          </cell>
          <cell r="N2617" t="str">
            <v>Completed</v>
          </cell>
          <cell r="O2617" t="str">
            <v>PE - Asset/capacity investment</v>
          </cell>
          <cell r="P2617">
            <v>0</v>
          </cell>
          <cell r="Q2617">
            <v>0</v>
          </cell>
        </row>
        <row r="2618">
          <cell r="A2618" t="str">
            <v>VC</v>
          </cell>
          <cell r="B2618">
            <v>1894</v>
          </cell>
          <cell r="C2618">
            <v>1</v>
          </cell>
          <cell r="D2618">
            <v>5401</v>
          </cell>
          <cell r="E2618" t="str">
            <v>Pyron Solar Inc</v>
          </cell>
          <cell r="F2618" t="str">
            <v>New energy</v>
          </cell>
          <cell r="G2618" t="str">
            <v>Solar</v>
          </cell>
          <cell r="H2618" t="str">
            <v>California</v>
          </cell>
          <cell r="I2618" t="str">
            <v>United States</v>
          </cell>
          <cell r="J2618" t="str">
            <v>USA</v>
          </cell>
          <cell r="K2618" t="str">
            <v>North America &amp; Carribean</v>
          </cell>
          <cell r="L2618" t="str">
            <v>AMER</v>
          </cell>
          <cell r="M2618">
            <v>39456</v>
          </cell>
          <cell r="N2618" t="str">
            <v>Completed</v>
          </cell>
          <cell r="O2618" t="str">
            <v>VC - Series A / First round</v>
          </cell>
          <cell r="P2618">
            <v>0</v>
          </cell>
          <cell r="Q2618">
            <v>0</v>
          </cell>
        </row>
        <row r="2619">
          <cell r="A2619" t="str">
            <v>VC</v>
          </cell>
          <cell r="B2619">
            <v>1895</v>
          </cell>
          <cell r="C2619">
            <v>1</v>
          </cell>
          <cell r="D2619">
            <v>21742</v>
          </cell>
          <cell r="E2619" t="str">
            <v>Sinosol AG</v>
          </cell>
          <cell r="F2619" t="str">
            <v>New energy</v>
          </cell>
          <cell r="G2619" t="str">
            <v>Solar</v>
          </cell>
          <cell r="H2619" t="str">
            <v>Bavaria</v>
          </cell>
          <cell r="I2619" t="str">
            <v>Germany</v>
          </cell>
          <cell r="J2619" t="str">
            <v>DEU</v>
          </cell>
          <cell r="K2619" t="str">
            <v>EU Europe</v>
          </cell>
          <cell r="L2619" t="str">
            <v>EMEA</v>
          </cell>
          <cell r="M2619">
            <v>39435.458333333336</v>
          </cell>
          <cell r="N2619" t="str">
            <v>Completed</v>
          </cell>
          <cell r="O2619" t="str">
            <v>VC - Further / Pre-IPO round</v>
          </cell>
          <cell r="P2619">
            <v>0</v>
          </cell>
          <cell r="Q2619">
            <v>0</v>
          </cell>
        </row>
        <row r="2620">
          <cell r="A2620" t="str">
            <v>VC</v>
          </cell>
          <cell r="B2620">
            <v>1896</v>
          </cell>
          <cell r="C2620">
            <v>1</v>
          </cell>
          <cell r="D2620">
            <v>16267</v>
          </cell>
          <cell r="E2620" t="str">
            <v>ResponsiveLoad Limited</v>
          </cell>
          <cell r="F2620" t="str">
            <v>New energy</v>
          </cell>
          <cell r="G2620" t="str">
            <v>Smart Distribution</v>
          </cell>
          <cell r="I2620" t="str">
            <v>United Kingdom</v>
          </cell>
          <cell r="J2620" t="str">
            <v>GBR</v>
          </cell>
          <cell r="K2620" t="str">
            <v>EU Europe</v>
          </cell>
          <cell r="L2620" t="str">
            <v>EMEA</v>
          </cell>
          <cell r="M2620">
            <v>39437.719444444447</v>
          </cell>
          <cell r="N2620" t="str">
            <v>Completed</v>
          </cell>
          <cell r="O2620" t="str">
            <v>VC - Convertible</v>
          </cell>
          <cell r="P2620">
            <v>1.8</v>
          </cell>
          <cell r="Q2620">
            <v>0</v>
          </cell>
        </row>
        <row r="2621">
          <cell r="A2621" t="str">
            <v>VC</v>
          </cell>
          <cell r="B2621">
            <v>1897</v>
          </cell>
          <cell r="C2621">
            <v>4</v>
          </cell>
          <cell r="D2621">
            <v>13815</v>
          </cell>
          <cell r="E2621" t="str">
            <v>Boston-Power</v>
          </cell>
          <cell r="F2621" t="str">
            <v>New energy</v>
          </cell>
          <cell r="G2621" t="str">
            <v>Power Storage</v>
          </cell>
          <cell r="H2621" t="str">
            <v>Massachusetts</v>
          </cell>
          <cell r="I2621" t="str">
            <v>United States</v>
          </cell>
          <cell r="J2621" t="str">
            <v>USA</v>
          </cell>
          <cell r="K2621" t="str">
            <v>North America &amp; Carribean</v>
          </cell>
          <cell r="L2621" t="str">
            <v>AMER</v>
          </cell>
          <cell r="M2621">
            <v>39450.394444444442</v>
          </cell>
          <cell r="N2621" t="str">
            <v>Completed</v>
          </cell>
          <cell r="O2621" t="str">
            <v>VC - Series C / Third round</v>
          </cell>
          <cell r="P2621">
            <v>45</v>
          </cell>
          <cell r="Q2621">
            <v>0</v>
          </cell>
        </row>
        <row r="2622">
          <cell r="A2622" t="str">
            <v>VC</v>
          </cell>
          <cell r="B2622">
            <v>1898</v>
          </cell>
          <cell r="C2622">
            <v>4</v>
          </cell>
          <cell r="D2622">
            <v>15683</v>
          </cell>
          <cell r="E2622" t="str">
            <v>SensorTran</v>
          </cell>
          <cell r="F2622" t="str">
            <v>Partially new energy</v>
          </cell>
          <cell r="G2622" t="str">
            <v>Smart Distribution</v>
          </cell>
          <cell r="H2622" t="str">
            <v>Texas</v>
          </cell>
          <cell r="I2622" t="str">
            <v>United States</v>
          </cell>
          <cell r="J2622" t="str">
            <v>USA</v>
          </cell>
          <cell r="K2622" t="str">
            <v>North America &amp; Carribean</v>
          </cell>
          <cell r="L2622" t="str">
            <v>AMER</v>
          </cell>
          <cell r="M2622">
            <v>39436.404861111114</v>
          </cell>
          <cell r="N2622" t="str">
            <v>Completed</v>
          </cell>
          <cell r="O2622" t="str">
            <v>VC - Series B / Second round</v>
          </cell>
          <cell r="P2622">
            <v>8</v>
          </cell>
          <cell r="Q2622">
            <v>0</v>
          </cell>
        </row>
        <row r="2623">
          <cell r="A2623" t="str">
            <v>VC</v>
          </cell>
          <cell r="B2623">
            <v>1899</v>
          </cell>
          <cell r="C2623">
            <v>2</v>
          </cell>
          <cell r="D2623">
            <v>22210</v>
          </cell>
          <cell r="E2623" t="str">
            <v>Ambene</v>
          </cell>
          <cell r="F2623" t="str">
            <v>New energy</v>
          </cell>
          <cell r="G2623" t="str">
            <v>Biomass &amp; Waste</v>
          </cell>
          <cell r="I2623" t="str">
            <v>Spain</v>
          </cell>
          <cell r="J2623" t="str">
            <v>ESP</v>
          </cell>
          <cell r="K2623" t="str">
            <v>EU Europe</v>
          </cell>
          <cell r="L2623" t="str">
            <v>EMEA</v>
          </cell>
          <cell r="M2623">
            <v>39413.435416666667</v>
          </cell>
          <cell r="N2623" t="str">
            <v>Completed</v>
          </cell>
          <cell r="O2623" t="str">
            <v>PE - Asset/capacity investment</v>
          </cell>
          <cell r="P2623">
            <v>5.04</v>
          </cell>
          <cell r="Q2623">
            <v>0</v>
          </cell>
        </row>
        <row r="2624">
          <cell r="A2624" t="str">
            <v>VC</v>
          </cell>
          <cell r="B2624">
            <v>1900</v>
          </cell>
          <cell r="C2624">
            <v>2</v>
          </cell>
          <cell r="D2624">
            <v>22191</v>
          </cell>
          <cell r="E2624" t="str">
            <v>Ethos</v>
          </cell>
          <cell r="F2624" t="str">
            <v>New energy</v>
          </cell>
          <cell r="G2624" t="str">
            <v>Biofuels</v>
          </cell>
          <cell r="H2624" t="str">
            <v>Massachusetts</v>
          </cell>
          <cell r="I2624" t="str">
            <v>United States</v>
          </cell>
          <cell r="J2624" t="str">
            <v>USA</v>
          </cell>
          <cell r="K2624" t="str">
            <v>North America &amp; Carribean</v>
          </cell>
          <cell r="L2624" t="str">
            <v>AMER</v>
          </cell>
          <cell r="M2624">
            <v>39447.399305555555</v>
          </cell>
          <cell r="N2624" t="str">
            <v>Completed</v>
          </cell>
          <cell r="O2624" t="str">
            <v>VC - Seed / angel</v>
          </cell>
          <cell r="P2624">
            <v>0</v>
          </cell>
          <cell r="Q2624">
            <v>0</v>
          </cell>
        </row>
        <row r="2625">
          <cell r="A2625" t="str">
            <v>VC</v>
          </cell>
          <cell r="B2625">
            <v>1901</v>
          </cell>
          <cell r="C2625">
            <v>1</v>
          </cell>
          <cell r="D2625">
            <v>21899</v>
          </cell>
          <cell r="E2625" t="str">
            <v>Ecolutions</v>
          </cell>
          <cell r="F2625" t="str">
            <v>New energy</v>
          </cell>
          <cell r="G2625" t="str">
            <v>Carbon Markets</v>
          </cell>
          <cell r="I2625" t="str">
            <v>Germany</v>
          </cell>
          <cell r="J2625" t="str">
            <v>DEU</v>
          </cell>
          <cell r="K2625" t="str">
            <v>EU Europe</v>
          </cell>
          <cell r="L2625" t="str">
            <v>EMEA</v>
          </cell>
          <cell r="M2625">
            <v>39191.430555555555</v>
          </cell>
          <cell r="N2625" t="str">
            <v>Completed</v>
          </cell>
          <cell r="O2625" t="str">
            <v>VC - Seed / angel</v>
          </cell>
          <cell r="P2625">
            <v>23</v>
          </cell>
          <cell r="Q2625">
            <v>0</v>
          </cell>
        </row>
        <row r="2626">
          <cell r="A2626" t="str">
            <v>VC</v>
          </cell>
          <cell r="B2626">
            <v>1902</v>
          </cell>
          <cell r="C2626">
            <v>1</v>
          </cell>
          <cell r="D2626">
            <v>22269</v>
          </cell>
          <cell r="E2626" t="str">
            <v>Validus DC Systems LLC</v>
          </cell>
          <cell r="F2626" t="str">
            <v>Partially new energy</v>
          </cell>
          <cell r="G2626" t="str">
            <v>Efficiency: Supply Side</v>
          </cell>
          <cell r="H2626" t="str">
            <v>Connecticut</v>
          </cell>
          <cell r="I2626" t="str">
            <v>United States</v>
          </cell>
          <cell r="J2626" t="str">
            <v>USA</v>
          </cell>
          <cell r="K2626" t="str">
            <v>North America &amp; Carribean</v>
          </cell>
          <cell r="L2626" t="str">
            <v>AMER</v>
          </cell>
          <cell r="M2626">
            <v>39434.508333333331</v>
          </cell>
          <cell r="N2626" t="str">
            <v>Completed</v>
          </cell>
          <cell r="O2626" t="str">
            <v>VC - Seed / angel</v>
          </cell>
          <cell r="P2626">
            <v>10</v>
          </cell>
          <cell r="Q2626">
            <v>0</v>
          </cell>
        </row>
        <row r="2627">
          <cell r="A2627" t="str">
            <v>VC</v>
          </cell>
          <cell r="B2627">
            <v>1903</v>
          </cell>
          <cell r="C2627">
            <v>1</v>
          </cell>
          <cell r="D2627">
            <v>22273</v>
          </cell>
          <cell r="E2627" t="str">
            <v>CeeLite</v>
          </cell>
          <cell r="F2627" t="str">
            <v>Partially new energy</v>
          </cell>
          <cell r="G2627" t="str">
            <v>Efficiency: Supply Side</v>
          </cell>
          <cell r="H2627" t="str">
            <v>Pennsylvania</v>
          </cell>
          <cell r="I2627" t="str">
            <v>United States</v>
          </cell>
          <cell r="J2627" t="str">
            <v>USA</v>
          </cell>
          <cell r="K2627" t="str">
            <v>North America &amp; Carribean</v>
          </cell>
          <cell r="L2627" t="str">
            <v>AMER</v>
          </cell>
          <cell r="M2627">
            <v>39436.645833333336</v>
          </cell>
          <cell r="N2627" t="str">
            <v>Completed</v>
          </cell>
          <cell r="O2627" t="str">
            <v>PE - Asset/capacity investment</v>
          </cell>
          <cell r="P2627">
            <v>4</v>
          </cell>
          <cell r="Q2627">
            <v>0</v>
          </cell>
        </row>
        <row r="2628">
          <cell r="A2628" t="str">
            <v>VC</v>
          </cell>
          <cell r="B2628">
            <v>1904</v>
          </cell>
          <cell r="C2628">
            <v>2</v>
          </cell>
          <cell r="D2628">
            <v>1137</v>
          </cell>
          <cell r="E2628" t="str">
            <v>Natural Building Technologies Ltd</v>
          </cell>
          <cell r="F2628" t="str">
            <v>New energy</v>
          </cell>
          <cell r="G2628" t="str">
            <v>Efficiency: Demand Side</v>
          </cell>
          <cell r="I2628" t="str">
            <v>United Kingdom</v>
          </cell>
          <cell r="J2628" t="str">
            <v>GBR</v>
          </cell>
          <cell r="K2628" t="str">
            <v>EU Europe</v>
          </cell>
          <cell r="L2628" t="str">
            <v>EMEA</v>
          </cell>
          <cell r="M2628">
            <v>39416</v>
          </cell>
          <cell r="N2628" t="str">
            <v>Completed</v>
          </cell>
          <cell r="O2628" t="str">
            <v>VC - Series C / Third round</v>
          </cell>
          <cell r="P2628">
            <v>0.74399999999999999</v>
          </cell>
          <cell r="Q2628">
            <v>0</v>
          </cell>
        </row>
        <row r="2629">
          <cell r="A2629" t="str">
            <v>VC</v>
          </cell>
          <cell r="B2629">
            <v>1905</v>
          </cell>
          <cell r="C2629">
            <v>2</v>
          </cell>
          <cell r="D2629">
            <v>19395</v>
          </cell>
          <cell r="E2629" t="str">
            <v>Recurrent Energy Inc</v>
          </cell>
          <cell r="F2629" t="str">
            <v>New energy</v>
          </cell>
          <cell r="G2629" t="str">
            <v>Solar</v>
          </cell>
          <cell r="H2629" t="str">
            <v>California</v>
          </cell>
          <cell r="I2629" t="str">
            <v>United States</v>
          </cell>
          <cell r="J2629" t="str">
            <v>USA</v>
          </cell>
          <cell r="K2629" t="str">
            <v>North America &amp; Carribean</v>
          </cell>
          <cell r="L2629" t="str">
            <v>AMER</v>
          </cell>
          <cell r="M2629">
            <v>39172.671527777777</v>
          </cell>
          <cell r="N2629" t="str">
            <v>Completed</v>
          </cell>
          <cell r="O2629" t="str">
            <v>VC - Series A / First round</v>
          </cell>
          <cell r="P2629">
            <v>10</v>
          </cell>
          <cell r="Q2629">
            <v>0</v>
          </cell>
        </row>
        <row r="2630">
          <cell r="A2630" t="str">
            <v>VC</v>
          </cell>
          <cell r="B2630">
            <v>1906</v>
          </cell>
          <cell r="C2630">
            <v>5</v>
          </cell>
          <cell r="D2630">
            <v>588</v>
          </cell>
          <cell r="E2630" t="str">
            <v>Lilliputian Systems Inc</v>
          </cell>
          <cell r="F2630" t="str">
            <v>New energy</v>
          </cell>
          <cell r="G2630" t="str">
            <v>Fuel Cells</v>
          </cell>
          <cell r="H2630" t="str">
            <v>Massachusetts</v>
          </cell>
          <cell r="I2630" t="str">
            <v>United States</v>
          </cell>
          <cell r="J2630" t="str">
            <v>USA</v>
          </cell>
          <cell r="K2630" t="str">
            <v>North America &amp; Carribean</v>
          </cell>
          <cell r="L2630" t="str">
            <v>AMER</v>
          </cell>
          <cell r="M2630">
            <v>39422.436111111114</v>
          </cell>
          <cell r="N2630" t="str">
            <v>Completed</v>
          </cell>
          <cell r="O2630" t="str">
            <v>VC - Series C / Third round</v>
          </cell>
          <cell r="P2630">
            <v>20</v>
          </cell>
          <cell r="Q2630">
            <v>0</v>
          </cell>
        </row>
        <row r="2631">
          <cell r="A2631" t="str">
            <v>VC</v>
          </cell>
          <cell r="B2631">
            <v>1907</v>
          </cell>
          <cell r="C2631">
            <v>4</v>
          </cell>
          <cell r="D2631">
            <v>15981</v>
          </cell>
          <cell r="E2631" t="str">
            <v>Deeya Energy</v>
          </cell>
          <cell r="F2631" t="str">
            <v>New energy</v>
          </cell>
          <cell r="G2631" t="str">
            <v>Power Storage</v>
          </cell>
          <cell r="H2631" t="str">
            <v>California</v>
          </cell>
          <cell r="I2631" t="str">
            <v>United States</v>
          </cell>
          <cell r="J2631" t="str">
            <v>USA</v>
          </cell>
          <cell r="K2631" t="str">
            <v>North America &amp; Carribean</v>
          </cell>
          <cell r="L2631" t="str">
            <v>AMER</v>
          </cell>
          <cell r="M2631">
            <v>39427.447916666664</v>
          </cell>
          <cell r="N2631" t="str">
            <v>Completed</v>
          </cell>
          <cell r="O2631" t="str">
            <v>VC - Series B / Second round</v>
          </cell>
          <cell r="P2631">
            <v>15</v>
          </cell>
          <cell r="Q2631">
            <v>0</v>
          </cell>
        </row>
        <row r="2632">
          <cell r="A2632" t="str">
            <v>VC</v>
          </cell>
          <cell r="B2632">
            <v>1908</v>
          </cell>
          <cell r="C2632">
            <v>1</v>
          </cell>
          <cell r="D2632">
            <v>14841</v>
          </cell>
          <cell r="E2632" t="str">
            <v>Santelisa Vale (formerly Santa Elisa Energetic Company)</v>
          </cell>
          <cell r="F2632" t="str">
            <v>Partially new energy</v>
          </cell>
          <cell r="G2632" t="str">
            <v>Biofuels</v>
          </cell>
          <cell r="I2632" t="str">
            <v>Brazil</v>
          </cell>
          <cell r="J2632" t="str">
            <v>BRA</v>
          </cell>
          <cell r="K2632" t="str">
            <v>Central &amp; South America</v>
          </cell>
          <cell r="L2632" t="str">
            <v>AMER</v>
          </cell>
          <cell r="M2632">
            <v>39455.636111111111</v>
          </cell>
          <cell r="N2632" t="str">
            <v>Completed</v>
          </cell>
          <cell r="O2632" t="str">
            <v>PE - Asset/capacity investment</v>
          </cell>
          <cell r="P2632">
            <v>85.5</v>
          </cell>
          <cell r="Q2632">
            <v>0</v>
          </cell>
        </row>
        <row r="2633">
          <cell r="A2633" t="str">
            <v>VC</v>
          </cell>
          <cell r="B2633">
            <v>1909</v>
          </cell>
          <cell r="C2633">
            <v>4</v>
          </cell>
          <cell r="D2633">
            <v>8878</v>
          </cell>
          <cell r="E2633" t="str">
            <v>EnerTech Environmental Inc</v>
          </cell>
          <cell r="F2633" t="str">
            <v>New energy</v>
          </cell>
          <cell r="G2633" t="str">
            <v>Biomass &amp; Waste</v>
          </cell>
          <cell r="H2633" t="str">
            <v>Georgia</v>
          </cell>
          <cell r="I2633" t="str">
            <v>United States</v>
          </cell>
          <cell r="J2633" t="str">
            <v>USA</v>
          </cell>
          <cell r="K2633" t="str">
            <v>North America &amp; Carribean</v>
          </cell>
          <cell r="L2633" t="str">
            <v>AMER</v>
          </cell>
          <cell r="M2633">
            <v>39447.654861111114</v>
          </cell>
          <cell r="N2633" t="str">
            <v>Completed</v>
          </cell>
          <cell r="O2633" t="str">
            <v>VC - Series B / Second round</v>
          </cell>
          <cell r="P2633">
            <v>42</v>
          </cell>
          <cell r="Q2633">
            <v>0</v>
          </cell>
        </row>
        <row r="2634">
          <cell r="A2634" t="str">
            <v>VC</v>
          </cell>
          <cell r="B2634">
            <v>1910</v>
          </cell>
          <cell r="C2634">
            <v>0</v>
          </cell>
          <cell r="D2634">
            <v>21845</v>
          </cell>
          <cell r="E2634" t="str">
            <v>Stratos Renewables Corporation</v>
          </cell>
          <cell r="F2634" t="str">
            <v>New energy</v>
          </cell>
          <cell r="G2634" t="str">
            <v>Biofuels</v>
          </cell>
          <cell r="I2634" t="str">
            <v>Peru</v>
          </cell>
          <cell r="J2634" t="str">
            <v>PER</v>
          </cell>
          <cell r="K2634" t="str">
            <v>Central &amp; South America</v>
          </cell>
          <cell r="L2634" t="str">
            <v>AMER</v>
          </cell>
          <cell r="M2634">
            <v>39400.720833333333</v>
          </cell>
          <cell r="N2634" t="str">
            <v>Completed</v>
          </cell>
          <cell r="O2634" t="str">
            <v>VC - Series A / First round</v>
          </cell>
          <cell r="P2634">
            <v>10</v>
          </cell>
          <cell r="Q2634">
            <v>0</v>
          </cell>
        </row>
        <row r="2635">
          <cell r="A2635" t="str">
            <v>VC</v>
          </cell>
          <cell r="B2635">
            <v>1911</v>
          </cell>
          <cell r="C2635">
            <v>1</v>
          </cell>
          <cell r="D2635">
            <v>11221</v>
          </cell>
          <cell r="E2635" t="str">
            <v>STX Energy Services</v>
          </cell>
          <cell r="F2635" t="str">
            <v>New energy</v>
          </cell>
          <cell r="G2635" t="str">
            <v>Carbon Markets</v>
          </cell>
          <cell r="I2635" t="str">
            <v>Netherlands</v>
          </cell>
          <cell r="J2635" t="str">
            <v>NLD</v>
          </cell>
          <cell r="K2635" t="str">
            <v>EU Europe</v>
          </cell>
          <cell r="L2635" t="str">
            <v>EMEA</v>
          </cell>
          <cell r="M2635">
            <v>39455.402083333334</v>
          </cell>
          <cell r="N2635" t="str">
            <v>Completed</v>
          </cell>
          <cell r="O2635" t="str">
            <v>VC - Convertible</v>
          </cell>
          <cell r="P2635">
            <v>2.8</v>
          </cell>
          <cell r="Q2635">
            <v>0</v>
          </cell>
        </row>
        <row r="2636">
          <cell r="A2636" t="str">
            <v>VC</v>
          </cell>
          <cell r="B2636">
            <v>1914</v>
          </cell>
          <cell r="C2636">
            <v>1</v>
          </cell>
          <cell r="D2636">
            <v>875</v>
          </cell>
          <cell r="E2636" t="str">
            <v>Powerspan Corp</v>
          </cell>
          <cell r="F2636" t="str">
            <v>New energy</v>
          </cell>
          <cell r="G2636" t="str">
            <v>Efficiency: Supply Side</v>
          </cell>
          <cell r="H2636" t="str">
            <v>New Hampshire</v>
          </cell>
          <cell r="I2636" t="str">
            <v>United States</v>
          </cell>
          <cell r="J2636" t="str">
            <v>USA</v>
          </cell>
          <cell r="K2636" t="str">
            <v>North America &amp; Carribean</v>
          </cell>
          <cell r="L2636" t="str">
            <v>AMER</v>
          </cell>
          <cell r="M2636">
            <v>39083</v>
          </cell>
          <cell r="N2636" t="str">
            <v>Completed</v>
          </cell>
          <cell r="O2636" t="str">
            <v>VC - Series C / Third round</v>
          </cell>
          <cell r="P2636">
            <v>0</v>
          </cell>
          <cell r="Q2636">
            <v>0</v>
          </cell>
        </row>
        <row r="2637">
          <cell r="A2637" t="str">
            <v>VC</v>
          </cell>
          <cell r="B2637">
            <v>1916</v>
          </cell>
          <cell r="C2637">
            <v>3</v>
          </cell>
          <cell r="D2637">
            <v>11132</v>
          </cell>
          <cell r="E2637" t="str">
            <v>CTP Hydrogen</v>
          </cell>
          <cell r="F2637" t="str">
            <v>New energy</v>
          </cell>
          <cell r="G2637" t="str">
            <v>Hydrogen</v>
          </cell>
          <cell r="H2637" t="str">
            <v>Massachusetts</v>
          </cell>
          <cell r="I2637" t="str">
            <v>United States</v>
          </cell>
          <cell r="J2637" t="str">
            <v>USA</v>
          </cell>
          <cell r="K2637" t="str">
            <v>North America &amp; Carribean</v>
          </cell>
          <cell r="L2637" t="str">
            <v>AMER</v>
          </cell>
          <cell r="M2637">
            <v>39301</v>
          </cell>
          <cell r="N2637" t="str">
            <v>Completed</v>
          </cell>
          <cell r="O2637" t="str">
            <v>VC - Bridge/Interim</v>
          </cell>
          <cell r="P2637">
            <v>2</v>
          </cell>
          <cell r="Q2637">
            <v>0</v>
          </cell>
        </row>
        <row r="2638">
          <cell r="A2638" t="str">
            <v>VC</v>
          </cell>
          <cell r="B2638">
            <v>1917</v>
          </cell>
          <cell r="C2638">
            <v>2</v>
          </cell>
          <cell r="D2638">
            <v>22354</v>
          </cell>
          <cell r="E2638" t="str">
            <v>BioFuelBox Corporation</v>
          </cell>
          <cell r="F2638" t="str">
            <v>New energy</v>
          </cell>
          <cell r="G2638" t="str">
            <v>Biofuels</v>
          </cell>
          <cell r="H2638" t="str">
            <v>California</v>
          </cell>
          <cell r="I2638" t="str">
            <v>United States</v>
          </cell>
          <cell r="J2638" t="str">
            <v>USA</v>
          </cell>
          <cell r="K2638" t="str">
            <v>North America &amp; Carribean</v>
          </cell>
          <cell r="L2638" t="str">
            <v>AMER</v>
          </cell>
          <cell r="M2638">
            <v>39374.466666666667</v>
          </cell>
          <cell r="N2638" t="str">
            <v>Completed</v>
          </cell>
          <cell r="O2638" t="str">
            <v>VC - Series A / First round</v>
          </cell>
          <cell r="P2638">
            <v>9.4600000000000009</v>
          </cell>
          <cell r="Q2638">
            <v>0</v>
          </cell>
        </row>
        <row r="2639">
          <cell r="A2639" t="str">
            <v>VC</v>
          </cell>
          <cell r="B2639">
            <v>1918</v>
          </cell>
          <cell r="C2639">
            <v>1</v>
          </cell>
          <cell r="D2639">
            <v>17084</v>
          </cell>
          <cell r="E2639" t="str">
            <v>Iceland Drilling Company Ltd</v>
          </cell>
          <cell r="F2639" t="str">
            <v>New energy</v>
          </cell>
          <cell r="G2639" t="str">
            <v>Geothermal</v>
          </cell>
          <cell r="I2639" t="str">
            <v>Iceland</v>
          </cell>
          <cell r="J2639" t="str">
            <v>ISL</v>
          </cell>
          <cell r="K2639" t="str">
            <v>Non-EU Europe</v>
          </cell>
          <cell r="L2639" t="str">
            <v>EMEA</v>
          </cell>
          <cell r="M2639">
            <v>39090.504861111112</v>
          </cell>
          <cell r="N2639" t="str">
            <v>Completed</v>
          </cell>
          <cell r="O2639" t="str">
            <v>PE - Buy-out / corp spinoff</v>
          </cell>
          <cell r="P2639">
            <v>228.4</v>
          </cell>
          <cell r="Q2639">
            <v>0</v>
          </cell>
        </row>
        <row r="2640">
          <cell r="A2640" t="str">
            <v>VC</v>
          </cell>
          <cell r="B2640">
            <v>1919</v>
          </cell>
          <cell r="C2640">
            <v>1</v>
          </cell>
          <cell r="D2640">
            <v>22197</v>
          </cell>
          <cell r="E2640" t="str">
            <v>Orzel Bialy</v>
          </cell>
          <cell r="F2640" t="str">
            <v>Partially new energy</v>
          </cell>
          <cell r="G2640" t="str">
            <v>Power Storage</v>
          </cell>
          <cell r="I2640" t="str">
            <v>Poland</v>
          </cell>
          <cell r="J2640" t="str">
            <v>POL</v>
          </cell>
          <cell r="K2640" t="str">
            <v>EU Europe</v>
          </cell>
          <cell r="L2640" t="str">
            <v>EMEA</v>
          </cell>
          <cell r="M2640">
            <v>39450.497916666667</v>
          </cell>
          <cell r="N2640" t="str">
            <v>Completed</v>
          </cell>
          <cell r="O2640" t="str">
            <v>PE - Buy-out / corp spinoff</v>
          </cell>
          <cell r="P2640">
            <v>0</v>
          </cell>
          <cell r="Q2640">
            <v>0</v>
          </cell>
        </row>
        <row r="2641">
          <cell r="A2641" t="str">
            <v>VC</v>
          </cell>
          <cell r="B2641">
            <v>1920</v>
          </cell>
          <cell r="C2641">
            <v>1</v>
          </cell>
          <cell r="D2641">
            <v>22363</v>
          </cell>
          <cell r="E2641" t="str">
            <v>Nano Tune Technologies Corp.</v>
          </cell>
          <cell r="F2641" t="str">
            <v>New energy</v>
          </cell>
          <cell r="G2641" t="str">
            <v>Power Storage</v>
          </cell>
          <cell r="H2641" t="str">
            <v>California</v>
          </cell>
          <cell r="I2641" t="str">
            <v>United States</v>
          </cell>
          <cell r="J2641" t="str">
            <v>USA</v>
          </cell>
          <cell r="K2641" t="str">
            <v>North America &amp; Carribean</v>
          </cell>
          <cell r="L2641" t="str">
            <v>AMER</v>
          </cell>
          <cell r="M2641">
            <v>39419.540972222225</v>
          </cell>
          <cell r="N2641" t="str">
            <v>Completed</v>
          </cell>
          <cell r="O2641" t="str">
            <v>VC - Series A / First round</v>
          </cell>
          <cell r="P2641">
            <v>3.12</v>
          </cell>
          <cell r="Q2641">
            <v>0</v>
          </cell>
        </row>
        <row r="2642">
          <cell r="A2642" t="str">
            <v>VC</v>
          </cell>
          <cell r="B2642">
            <v>1921</v>
          </cell>
          <cell r="C2642">
            <v>2</v>
          </cell>
          <cell r="D2642">
            <v>22368</v>
          </cell>
          <cell r="E2642" t="str">
            <v>Solar Systems and Solutions / Soluciones Sistemas Solares (3S)</v>
          </cell>
          <cell r="F2642" t="str">
            <v>New energy</v>
          </cell>
          <cell r="G2642" t="str">
            <v>Solar</v>
          </cell>
          <cell r="I2642" t="str">
            <v>Spain</v>
          </cell>
          <cell r="J2642" t="str">
            <v>ESP</v>
          </cell>
          <cell r="K2642" t="str">
            <v>EU Europe</v>
          </cell>
          <cell r="L2642" t="str">
            <v>EMEA</v>
          </cell>
          <cell r="M2642">
            <v>39129.674305555556</v>
          </cell>
          <cell r="N2642" t="str">
            <v>Completed</v>
          </cell>
          <cell r="O2642" t="str">
            <v>PE - Asset/capacity investment</v>
          </cell>
          <cell r="P2642">
            <v>0</v>
          </cell>
          <cell r="Q2642">
            <v>0</v>
          </cell>
        </row>
        <row r="2643">
          <cell r="A2643" t="str">
            <v>VC</v>
          </cell>
          <cell r="B2643">
            <v>1922</v>
          </cell>
          <cell r="C2643">
            <v>1</v>
          </cell>
          <cell r="D2643">
            <v>22369</v>
          </cell>
          <cell r="E2643" t="str">
            <v>Panosol</v>
          </cell>
          <cell r="F2643" t="str">
            <v>New energy</v>
          </cell>
          <cell r="G2643" t="str">
            <v>Solar</v>
          </cell>
          <cell r="I2643" t="str">
            <v>France</v>
          </cell>
          <cell r="J2643" t="str">
            <v>FRA</v>
          </cell>
          <cell r="K2643" t="str">
            <v>EU Europe</v>
          </cell>
          <cell r="L2643" t="str">
            <v>EMEA</v>
          </cell>
          <cell r="M2643">
            <v>39443.678472222222</v>
          </cell>
          <cell r="N2643" t="str">
            <v>Completed</v>
          </cell>
          <cell r="O2643" t="str">
            <v>VC - Series A / First round</v>
          </cell>
          <cell r="P2643">
            <v>1.73</v>
          </cell>
          <cell r="Q2643">
            <v>0</v>
          </cell>
        </row>
        <row r="2644">
          <cell r="A2644" t="str">
            <v>VC</v>
          </cell>
          <cell r="B2644">
            <v>1923</v>
          </cell>
          <cell r="C2644">
            <v>1</v>
          </cell>
          <cell r="D2644">
            <v>634</v>
          </cell>
          <cell r="E2644" t="str">
            <v>Franklin Fuel Cells Inc (FFC)</v>
          </cell>
          <cell r="F2644" t="str">
            <v>New energy</v>
          </cell>
          <cell r="G2644" t="str">
            <v>Fuel Cells</v>
          </cell>
          <cell r="H2644" t="str">
            <v>Pennsylvania</v>
          </cell>
          <cell r="I2644" t="str">
            <v>United States</v>
          </cell>
          <cell r="J2644" t="str">
            <v>USA</v>
          </cell>
          <cell r="K2644" t="str">
            <v>North America &amp; Carribean</v>
          </cell>
          <cell r="L2644" t="str">
            <v>AMER</v>
          </cell>
          <cell r="M2644">
            <v>39295</v>
          </cell>
          <cell r="N2644" t="str">
            <v>Completed</v>
          </cell>
          <cell r="O2644" t="str">
            <v>VC - Series D / Fourth round</v>
          </cell>
          <cell r="P2644">
            <v>0.1</v>
          </cell>
          <cell r="Q2644">
            <v>0</v>
          </cell>
        </row>
        <row r="2645">
          <cell r="A2645" t="str">
            <v>VC</v>
          </cell>
          <cell r="B2645">
            <v>1924</v>
          </cell>
          <cell r="C2645">
            <v>1</v>
          </cell>
          <cell r="D2645">
            <v>22389</v>
          </cell>
          <cell r="E2645" t="str">
            <v>Soham Renewable Energy (P) Ltd</v>
          </cell>
          <cell r="F2645" t="str">
            <v>New energy</v>
          </cell>
          <cell r="G2645" t="str">
            <v>Mini-Hydro</v>
          </cell>
          <cell r="H2645" t="str">
            <v>Karnataka State</v>
          </cell>
          <cell r="I2645" t="str">
            <v>India</v>
          </cell>
          <cell r="J2645" t="str">
            <v>IND</v>
          </cell>
          <cell r="K2645" t="str">
            <v>Asia</v>
          </cell>
          <cell r="L2645" t="str">
            <v>ASOC</v>
          </cell>
          <cell r="M2645">
            <v>39461.455555555556</v>
          </cell>
          <cell r="N2645" t="str">
            <v>Completed</v>
          </cell>
          <cell r="O2645" t="str">
            <v>PE - Asset/capacity investment</v>
          </cell>
          <cell r="P2645">
            <v>15</v>
          </cell>
          <cell r="Q2645">
            <v>0</v>
          </cell>
        </row>
        <row r="2646">
          <cell r="A2646" t="str">
            <v>VC</v>
          </cell>
          <cell r="B2646">
            <v>1925</v>
          </cell>
          <cell r="C2646">
            <v>1</v>
          </cell>
          <cell r="D2646">
            <v>22351</v>
          </cell>
          <cell r="E2646" t="str">
            <v>Sunner Solar Corp.</v>
          </cell>
          <cell r="F2646" t="str">
            <v>New energy</v>
          </cell>
          <cell r="G2646" t="str">
            <v>Solar</v>
          </cell>
          <cell r="I2646" t="str">
            <v>Taiwan</v>
          </cell>
          <cell r="J2646" t="str">
            <v>TWN</v>
          </cell>
          <cell r="K2646" t="str">
            <v>Asia</v>
          </cell>
          <cell r="L2646" t="str">
            <v>ASOC</v>
          </cell>
          <cell r="M2646">
            <v>39386.537499999999</v>
          </cell>
          <cell r="N2646" t="str">
            <v>Completed</v>
          </cell>
          <cell r="O2646" t="str">
            <v>PE - Asset/capacity investment</v>
          </cell>
          <cell r="P2646">
            <v>42.5</v>
          </cell>
          <cell r="Q2646">
            <v>0</v>
          </cell>
        </row>
        <row r="2647">
          <cell r="A2647" t="str">
            <v>VC</v>
          </cell>
          <cell r="B2647">
            <v>1926</v>
          </cell>
          <cell r="C2647">
            <v>1</v>
          </cell>
          <cell r="D2647">
            <v>17313</v>
          </cell>
          <cell r="E2647" t="str">
            <v>Exorka International Limited</v>
          </cell>
          <cell r="F2647" t="str">
            <v>New energy</v>
          </cell>
          <cell r="G2647" t="str">
            <v>Geothermal</v>
          </cell>
          <cell r="I2647" t="str">
            <v>United Kingdom</v>
          </cell>
          <cell r="J2647" t="str">
            <v>GBR</v>
          </cell>
          <cell r="K2647" t="str">
            <v>EU Europe</v>
          </cell>
          <cell r="L2647" t="str">
            <v>EMEA</v>
          </cell>
          <cell r="M2647">
            <v>39381.677777777775</v>
          </cell>
          <cell r="N2647" t="str">
            <v>Completed</v>
          </cell>
          <cell r="O2647" t="str">
            <v>PE - Asset/capacity investment</v>
          </cell>
          <cell r="P2647">
            <v>0</v>
          </cell>
          <cell r="Q2647">
            <v>0</v>
          </cell>
        </row>
        <row r="2648">
          <cell r="A2648" t="str">
            <v>VC</v>
          </cell>
          <cell r="B2648">
            <v>1927</v>
          </cell>
          <cell r="C2648">
            <v>1</v>
          </cell>
          <cell r="D2648">
            <v>20181</v>
          </cell>
          <cell r="E2648" t="str">
            <v>Enex</v>
          </cell>
          <cell r="F2648" t="str">
            <v>New energy</v>
          </cell>
          <cell r="G2648" t="str">
            <v>Geothermal</v>
          </cell>
          <cell r="I2648" t="str">
            <v>Iceland</v>
          </cell>
          <cell r="J2648" t="str">
            <v>ISL</v>
          </cell>
          <cell r="K2648" t="str">
            <v>Non-EU Europe</v>
          </cell>
          <cell r="L2648" t="str">
            <v>EMEA</v>
          </cell>
          <cell r="M2648">
            <v>39367.712500000001</v>
          </cell>
          <cell r="N2648" t="str">
            <v>Completed</v>
          </cell>
          <cell r="O2648" t="str">
            <v>PE - Buy-out / corp spinoff</v>
          </cell>
          <cell r="P2648">
            <v>0</v>
          </cell>
          <cell r="Q2648">
            <v>0</v>
          </cell>
        </row>
        <row r="2649">
          <cell r="A2649" t="str">
            <v>VC</v>
          </cell>
          <cell r="B2649">
            <v>1928</v>
          </cell>
          <cell r="C2649">
            <v>1</v>
          </cell>
          <cell r="D2649">
            <v>9598</v>
          </cell>
          <cell r="E2649" t="str">
            <v>Premium Power Corporation</v>
          </cell>
          <cell r="F2649" t="str">
            <v>New energy</v>
          </cell>
          <cell r="G2649" t="str">
            <v>Smart Distribution</v>
          </cell>
          <cell r="H2649" t="str">
            <v>Massachusetts</v>
          </cell>
          <cell r="I2649" t="str">
            <v>United States</v>
          </cell>
          <cell r="J2649" t="str">
            <v>USA</v>
          </cell>
          <cell r="K2649" t="str">
            <v>North America &amp; Carribean</v>
          </cell>
          <cell r="L2649" t="str">
            <v>AMER</v>
          </cell>
          <cell r="M2649">
            <v>39265.649305555555</v>
          </cell>
          <cell r="N2649" t="str">
            <v>Completed</v>
          </cell>
          <cell r="O2649" t="str">
            <v>VC - Series C / Third round</v>
          </cell>
          <cell r="P2649">
            <v>22</v>
          </cell>
          <cell r="Q2649">
            <v>0</v>
          </cell>
        </row>
        <row r="2650">
          <cell r="A2650" t="str">
            <v>VC</v>
          </cell>
          <cell r="B2650">
            <v>1929</v>
          </cell>
          <cell r="C2650">
            <v>4</v>
          </cell>
          <cell r="D2650">
            <v>21669</v>
          </cell>
          <cell r="E2650" t="str">
            <v>Cobalt Biofuels</v>
          </cell>
          <cell r="F2650" t="str">
            <v>New energy</v>
          </cell>
          <cell r="G2650" t="str">
            <v>Biofuels</v>
          </cell>
          <cell r="H2650" t="str">
            <v>California</v>
          </cell>
          <cell r="I2650" t="str">
            <v>United States</v>
          </cell>
          <cell r="J2650" t="str">
            <v>USA</v>
          </cell>
          <cell r="K2650" t="str">
            <v>North America &amp; Carribean</v>
          </cell>
          <cell r="L2650" t="str">
            <v>AMER</v>
          </cell>
          <cell r="M2650">
            <v>39202.681944444441</v>
          </cell>
          <cell r="N2650" t="str">
            <v>Completed</v>
          </cell>
          <cell r="O2650" t="str">
            <v>VC - Series B / Second round</v>
          </cell>
          <cell r="P2650">
            <v>9</v>
          </cell>
          <cell r="Q2650">
            <v>0</v>
          </cell>
        </row>
        <row r="2651">
          <cell r="A2651" t="str">
            <v>VC</v>
          </cell>
          <cell r="B2651">
            <v>1930</v>
          </cell>
          <cell r="C2651">
            <v>1</v>
          </cell>
          <cell r="D2651">
            <v>22414</v>
          </cell>
          <cell r="E2651" t="str">
            <v>Fisker Automotive</v>
          </cell>
          <cell r="F2651" t="str">
            <v>New energy</v>
          </cell>
          <cell r="G2651" t="str">
            <v>Efficiency: Demand Side</v>
          </cell>
          <cell r="H2651" t="str">
            <v>California</v>
          </cell>
          <cell r="I2651" t="str">
            <v>United States</v>
          </cell>
          <cell r="J2651" t="str">
            <v>USA</v>
          </cell>
          <cell r="K2651" t="str">
            <v>North America &amp; Carribean</v>
          </cell>
          <cell r="L2651" t="str">
            <v>AMER</v>
          </cell>
          <cell r="M2651">
            <v>39421</v>
          </cell>
          <cell r="N2651" t="str">
            <v>Completed</v>
          </cell>
          <cell r="O2651" t="str">
            <v>VC - Series A / First round</v>
          </cell>
          <cell r="P2651">
            <v>5.5</v>
          </cell>
          <cell r="Q2651">
            <v>0</v>
          </cell>
        </row>
        <row r="2652">
          <cell r="A2652" t="str">
            <v>VC</v>
          </cell>
          <cell r="B2652">
            <v>1931</v>
          </cell>
          <cell r="C2652">
            <v>1</v>
          </cell>
          <cell r="D2652">
            <v>22414</v>
          </cell>
          <cell r="E2652" t="str">
            <v>Fisker Automotive</v>
          </cell>
          <cell r="F2652" t="str">
            <v>New energy</v>
          </cell>
          <cell r="G2652" t="str">
            <v>Efficiency: Demand Side</v>
          </cell>
          <cell r="H2652" t="str">
            <v>California</v>
          </cell>
          <cell r="I2652" t="str">
            <v>United States</v>
          </cell>
          <cell r="J2652" t="str">
            <v>USA</v>
          </cell>
          <cell r="K2652" t="str">
            <v>North America &amp; Carribean</v>
          </cell>
          <cell r="L2652" t="str">
            <v>AMER</v>
          </cell>
          <cell r="M2652">
            <v>39461</v>
          </cell>
          <cell r="N2652" t="str">
            <v>Completed</v>
          </cell>
          <cell r="O2652" t="str">
            <v>VC - Series B / Second round</v>
          </cell>
          <cell r="P2652">
            <v>10</v>
          </cell>
          <cell r="Q2652">
            <v>0</v>
          </cell>
        </row>
        <row r="2653">
          <cell r="A2653" t="str">
            <v>VC</v>
          </cell>
          <cell r="B2653">
            <v>1932</v>
          </cell>
          <cell r="C2653">
            <v>1</v>
          </cell>
          <cell r="D2653">
            <v>22430</v>
          </cell>
          <cell r="E2653" t="str">
            <v>Senergen Devices Inc</v>
          </cell>
          <cell r="F2653" t="str">
            <v>New energy</v>
          </cell>
          <cell r="G2653" t="str">
            <v>Solar</v>
          </cell>
          <cell r="H2653" t="str">
            <v>California</v>
          </cell>
          <cell r="I2653" t="str">
            <v>United States</v>
          </cell>
          <cell r="J2653" t="str">
            <v>USA</v>
          </cell>
          <cell r="K2653" t="str">
            <v>North America &amp; Carribean</v>
          </cell>
          <cell r="L2653" t="str">
            <v>AMER</v>
          </cell>
          <cell r="M2653">
            <v>39400.722916666666</v>
          </cell>
          <cell r="N2653" t="str">
            <v>Completed</v>
          </cell>
          <cell r="O2653" t="str">
            <v>VC - Series A / First round</v>
          </cell>
          <cell r="P2653">
            <v>5</v>
          </cell>
          <cell r="Q2653">
            <v>0</v>
          </cell>
        </row>
        <row r="2654">
          <cell r="A2654" t="str">
            <v>VC</v>
          </cell>
          <cell r="B2654">
            <v>1933</v>
          </cell>
          <cell r="C2654">
            <v>0</v>
          </cell>
          <cell r="D2654">
            <v>19053</v>
          </cell>
          <cell r="E2654" t="str">
            <v>GreenHunter Energy Inc</v>
          </cell>
          <cell r="F2654" t="str">
            <v>New energy</v>
          </cell>
          <cell r="G2654" t="str">
            <v>Biofuels</v>
          </cell>
          <cell r="H2654" t="str">
            <v>Texas</v>
          </cell>
          <cell r="I2654" t="str">
            <v>United States</v>
          </cell>
          <cell r="J2654" t="str">
            <v>USA</v>
          </cell>
          <cell r="K2654" t="str">
            <v>North America &amp; Carribean</v>
          </cell>
          <cell r="L2654" t="str">
            <v>AMER</v>
          </cell>
          <cell r="M2654">
            <v>39436.602777777778</v>
          </cell>
          <cell r="N2654" t="str">
            <v>Completed</v>
          </cell>
          <cell r="O2654" t="str">
            <v>VC - Further / Pre-IPO round</v>
          </cell>
          <cell r="P2654">
            <v>19.2</v>
          </cell>
          <cell r="Q2654">
            <v>0</v>
          </cell>
        </row>
        <row r="2655">
          <cell r="A2655" t="str">
            <v>VC</v>
          </cell>
          <cell r="B2655">
            <v>1934</v>
          </cell>
          <cell r="C2655">
            <v>2</v>
          </cell>
          <cell r="D2655">
            <v>3348</v>
          </cell>
          <cell r="E2655" t="str">
            <v>Hitaveita Sudurnesja Ltd</v>
          </cell>
          <cell r="F2655" t="str">
            <v>New energy</v>
          </cell>
          <cell r="G2655" t="str">
            <v>Geothermal</v>
          </cell>
          <cell r="I2655" t="str">
            <v>Iceland</v>
          </cell>
          <cell r="J2655" t="str">
            <v>ISL</v>
          </cell>
          <cell r="K2655" t="str">
            <v>Non-EU Europe</v>
          </cell>
          <cell r="L2655" t="str">
            <v>EMEA</v>
          </cell>
          <cell r="M2655">
            <v>39275.688194444447</v>
          </cell>
          <cell r="N2655" t="str">
            <v>Completed</v>
          </cell>
          <cell r="O2655" t="str">
            <v>PE - Buy-out / corp spinoff</v>
          </cell>
          <cell r="P2655">
            <v>0</v>
          </cell>
          <cell r="Q2655">
            <v>0</v>
          </cell>
        </row>
        <row r="2656">
          <cell r="A2656" t="str">
            <v>VC</v>
          </cell>
          <cell r="B2656">
            <v>1935</v>
          </cell>
          <cell r="C2656">
            <v>4</v>
          </cell>
          <cell r="D2656">
            <v>3123</v>
          </cell>
          <cell r="E2656" t="str">
            <v>iWatt Inc</v>
          </cell>
          <cell r="F2656" t="str">
            <v>Partially new energy</v>
          </cell>
          <cell r="G2656" t="str">
            <v>Efficiency: Demand Side</v>
          </cell>
          <cell r="H2656" t="str">
            <v>California</v>
          </cell>
          <cell r="I2656" t="str">
            <v>United States</v>
          </cell>
          <cell r="J2656" t="str">
            <v>USA</v>
          </cell>
          <cell r="K2656" t="str">
            <v>North America &amp; Carribean</v>
          </cell>
          <cell r="L2656" t="str">
            <v>AMER</v>
          </cell>
          <cell r="M2656">
            <v>38657.506249999999</v>
          </cell>
          <cell r="N2656" t="str">
            <v>Completed</v>
          </cell>
          <cell r="O2656" t="str">
            <v>VC - Series C / Third round</v>
          </cell>
          <cell r="P2656">
            <v>31</v>
          </cell>
          <cell r="Q2656">
            <v>0</v>
          </cell>
        </row>
        <row r="2657">
          <cell r="A2657" t="str">
            <v>VC</v>
          </cell>
          <cell r="B2657">
            <v>1936</v>
          </cell>
          <cell r="C2657">
            <v>2</v>
          </cell>
          <cell r="D2657">
            <v>3123</v>
          </cell>
          <cell r="E2657" t="str">
            <v>iWatt Inc</v>
          </cell>
          <cell r="F2657" t="str">
            <v>Partially new energy</v>
          </cell>
          <cell r="G2657" t="str">
            <v>Efficiency: Demand Side</v>
          </cell>
          <cell r="H2657" t="str">
            <v>California</v>
          </cell>
          <cell r="I2657" t="str">
            <v>United States</v>
          </cell>
          <cell r="J2657" t="str">
            <v>USA</v>
          </cell>
          <cell r="K2657" t="str">
            <v>North America &amp; Carribean</v>
          </cell>
          <cell r="L2657" t="str">
            <v>AMER</v>
          </cell>
          <cell r="M2657">
            <v>39083.506249999999</v>
          </cell>
          <cell r="N2657" t="str">
            <v>Completed</v>
          </cell>
          <cell r="O2657" t="str">
            <v>VC - Series D / Fourth round</v>
          </cell>
          <cell r="P2657">
            <v>15</v>
          </cell>
          <cell r="Q2657">
            <v>0</v>
          </cell>
        </row>
        <row r="2658">
          <cell r="A2658" t="str">
            <v>VC</v>
          </cell>
          <cell r="B2658">
            <v>1937</v>
          </cell>
          <cell r="C2658">
            <v>1</v>
          </cell>
          <cell r="D2658">
            <v>15707</v>
          </cell>
          <cell r="E2658" t="str">
            <v>Ze-gen Inc</v>
          </cell>
          <cell r="F2658" t="str">
            <v>New energy</v>
          </cell>
          <cell r="G2658" t="str">
            <v>Biomass &amp; Waste</v>
          </cell>
          <cell r="H2658" t="str">
            <v>Massachusetts</v>
          </cell>
          <cell r="I2658" t="str">
            <v>United States</v>
          </cell>
          <cell r="J2658" t="str">
            <v>USA</v>
          </cell>
          <cell r="K2658" t="str">
            <v>North America &amp; Carribean</v>
          </cell>
          <cell r="L2658" t="str">
            <v>AMER</v>
          </cell>
          <cell r="M2658">
            <v>39461.446527777778</v>
          </cell>
          <cell r="N2658" t="str">
            <v>Completed</v>
          </cell>
          <cell r="O2658" t="str">
            <v>VC - Venture debt/leasing</v>
          </cell>
          <cell r="P2658">
            <v>2.5</v>
          </cell>
          <cell r="Q2658">
            <v>0</v>
          </cell>
        </row>
        <row r="2659">
          <cell r="A2659" t="str">
            <v>VC</v>
          </cell>
          <cell r="B2659">
            <v>1938</v>
          </cell>
          <cell r="C2659">
            <v>5</v>
          </cell>
          <cell r="D2659">
            <v>17912</v>
          </cell>
          <cell r="E2659" t="str">
            <v>Coskata</v>
          </cell>
          <cell r="F2659" t="str">
            <v>New energy</v>
          </cell>
          <cell r="G2659" t="str">
            <v>Biofuels</v>
          </cell>
          <cell r="H2659" t="str">
            <v>Illinois</v>
          </cell>
          <cell r="I2659" t="str">
            <v>United States</v>
          </cell>
          <cell r="J2659" t="str">
            <v>USA</v>
          </cell>
          <cell r="K2659" t="str">
            <v>North America &amp; Carribean</v>
          </cell>
          <cell r="L2659" t="str">
            <v>AMER</v>
          </cell>
          <cell r="M2659">
            <v>39510.470833333333</v>
          </cell>
          <cell r="N2659" t="str">
            <v>Completed</v>
          </cell>
          <cell r="O2659" t="str">
            <v>VC - Series B / Second round</v>
          </cell>
          <cell r="P2659">
            <v>19.5</v>
          </cell>
          <cell r="Q2659">
            <v>0</v>
          </cell>
        </row>
        <row r="2660">
          <cell r="A2660" t="str">
            <v>VC</v>
          </cell>
          <cell r="B2660">
            <v>2155</v>
          </cell>
          <cell r="C2660">
            <v>3</v>
          </cell>
          <cell r="D2660">
            <v>23654</v>
          </cell>
          <cell r="E2660" t="str">
            <v>DeepFlex Inc.</v>
          </cell>
          <cell r="F2660" t="str">
            <v>Partially new energy</v>
          </cell>
          <cell r="G2660" t="str">
            <v>Efficiency: Supply Side</v>
          </cell>
          <cell r="H2660" t="str">
            <v>Texas</v>
          </cell>
          <cell r="I2660" t="str">
            <v>United States</v>
          </cell>
          <cell r="J2660" t="str">
            <v>USA</v>
          </cell>
          <cell r="K2660" t="str">
            <v>North America &amp; Carribean</v>
          </cell>
          <cell r="L2660" t="str">
            <v>AMER</v>
          </cell>
          <cell r="M2660">
            <v>38747.631944444445</v>
          </cell>
          <cell r="N2660" t="str">
            <v>Completed</v>
          </cell>
          <cell r="O2660" t="str">
            <v>VC - Series B / Second round</v>
          </cell>
          <cell r="P2660">
            <v>0</v>
          </cell>
          <cell r="Q2660">
            <v>0</v>
          </cell>
        </row>
        <row r="2661">
          <cell r="A2661" t="str">
            <v>VC</v>
          </cell>
          <cell r="B2661">
            <v>1939</v>
          </cell>
          <cell r="C2661">
            <v>1</v>
          </cell>
          <cell r="D2661">
            <v>22325</v>
          </cell>
          <cell r="E2661" t="str">
            <v>Monsal</v>
          </cell>
          <cell r="F2661" t="str">
            <v>New energy</v>
          </cell>
          <cell r="G2661" t="str">
            <v>Biomass &amp; Waste</v>
          </cell>
          <cell r="I2661" t="str">
            <v>United Kingdom</v>
          </cell>
          <cell r="J2661" t="str">
            <v>GBR</v>
          </cell>
          <cell r="K2661" t="str">
            <v>EU Europe</v>
          </cell>
          <cell r="L2661" t="str">
            <v>EMEA</v>
          </cell>
          <cell r="M2661">
            <v>39457.506249999999</v>
          </cell>
          <cell r="N2661" t="str">
            <v>Completed</v>
          </cell>
          <cell r="O2661" t="str">
            <v>PE - Buy-out / corp spinoff</v>
          </cell>
          <cell r="P2661">
            <v>5.9</v>
          </cell>
          <cell r="Q2661">
            <v>0</v>
          </cell>
        </row>
        <row r="2662">
          <cell r="A2662" t="str">
            <v>VC</v>
          </cell>
          <cell r="B2662">
            <v>1940</v>
          </cell>
          <cell r="C2662">
            <v>7</v>
          </cell>
          <cell r="D2662">
            <v>1662</v>
          </cell>
          <cell r="E2662" t="str">
            <v>Nanogram Corporation</v>
          </cell>
          <cell r="F2662" t="str">
            <v>Partially new energy</v>
          </cell>
          <cell r="G2662" t="str">
            <v>Solar</v>
          </cell>
          <cell r="H2662" t="str">
            <v>California</v>
          </cell>
          <cell r="I2662" t="str">
            <v>United States</v>
          </cell>
          <cell r="J2662" t="str">
            <v>USA</v>
          </cell>
          <cell r="K2662" t="str">
            <v>North America &amp; Carribean</v>
          </cell>
          <cell r="L2662" t="str">
            <v>AMER</v>
          </cell>
          <cell r="M2662">
            <v>39462.435416666667</v>
          </cell>
          <cell r="N2662" t="str">
            <v>Completed</v>
          </cell>
          <cell r="O2662" t="str">
            <v>VC - Series C / Third round</v>
          </cell>
          <cell r="P2662">
            <v>32</v>
          </cell>
          <cell r="Q2662">
            <v>0</v>
          </cell>
        </row>
        <row r="2663">
          <cell r="A2663" t="str">
            <v>VC</v>
          </cell>
          <cell r="B2663">
            <v>1941</v>
          </cell>
          <cell r="C2663">
            <v>1</v>
          </cell>
          <cell r="D2663">
            <v>22487</v>
          </cell>
          <cell r="E2663" t="str">
            <v>EcoMotors</v>
          </cell>
          <cell r="F2663" t="str">
            <v>New energy</v>
          </cell>
          <cell r="G2663" t="str">
            <v>Efficiency: Demand Side</v>
          </cell>
          <cell r="H2663" t="str">
            <v>California</v>
          </cell>
          <cell r="I2663" t="str">
            <v>United States</v>
          </cell>
          <cell r="J2663" t="str">
            <v>USA</v>
          </cell>
          <cell r="K2663" t="str">
            <v>North America &amp; Carribean</v>
          </cell>
          <cell r="L2663" t="str">
            <v>AMER</v>
          </cell>
          <cell r="M2663">
            <v>39461.576388888891</v>
          </cell>
          <cell r="N2663" t="str">
            <v>Completed</v>
          </cell>
          <cell r="O2663" t="str">
            <v>VC - Series A / First round</v>
          </cell>
          <cell r="P2663">
            <v>0</v>
          </cell>
          <cell r="Q2663">
            <v>0</v>
          </cell>
        </row>
        <row r="2664">
          <cell r="A2664" t="str">
            <v>VC</v>
          </cell>
          <cell r="B2664">
            <v>1942</v>
          </cell>
          <cell r="C2664">
            <v>3</v>
          </cell>
          <cell r="D2664">
            <v>17409</v>
          </cell>
          <cell r="E2664" t="str">
            <v>Transonic Combustion, Inc.</v>
          </cell>
          <cell r="F2664" t="str">
            <v>New energy</v>
          </cell>
          <cell r="G2664" t="str">
            <v>Efficiency: Demand Side</v>
          </cell>
          <cell r="H2664" t="str">
            <v>California</v>
          </cell>
          <cell r="I2664" t="str">
            <v>United States</v>
          </cell>
          <cell r="J2664" t="str">
            <v>USA</v>
          </cell>
          <cell r="K2664" t="str">
            <v>North America &amp; Carribean</v>
          </cell>
          <cell r="L2664" t="str">
            <v>AMER</v>
          </cell>
          <cell r="M2664">
            <v>39465.51458333333</v>
          </cell>
          <cell r="N2664" t="str">
            <v>Completed</v>
          </cell>
          <cell r="O2664" t="str">
            <v>VC - Series C / Third round</v>
          </cell>
          <cell r="P2664">
            <v>12</v>
          </cell>
          <cell r="Q2664">
            <v>0</v>
          </cell>
        </row>
        <row r="2665">
          <cell r="A2665" t="str">
            <v>VC</v>
          </cell>
          <cell r="B2665">
            <v>1943</v>
          </cell>
          <cell r="C2665">
            <v>2</v>
          </cell>
          <cell r="D2665">
            <v>22450</v>
          </cell>
          <cell r="E2665" t="str">
            <v>Nanoptek</v>
          </cell>
          <cell r="F2665" t="str">
            <v>New energy</v>
          </cell>
          <cell r="G2665" t="str">
            <v>Hydrogen</v>
          </cell>
          <cell r="H2665" t="str">
            <v>Massachusetts</v>
          </cell>
          <cell r="I2665" t="str">
            <v>United States</v>
          </cell>
          <cell r="J2665" t="str">
            <v>USA</v>
          </cell>
          <cell r="K2665" t="str">
            <v>North America &amp; Carribean</v>
          </cell>
          <cell r="L2665" t="str">
            <v>AMER</v>
          </cell>
          <cell r="M2665">
            <v>39463.532638888886</v>
          </cell>
          <cell r="N2665" t="str">
            <v>Completed</v>
          </cell>
          <cell r="O2665" t="str">
            <v>VC - Series A / First round</v>
          </cell>
          <cell r="P2665">
            <v>4.7</v>
          </cell>
          <cell r="Q2665">
            <v>0</v>
          </cell>
        </row>
        <row r="2666">
          <cell r="A2666" t="str">
            <v>VC</v>
          </cell>
          <cell r="B2666">
            <v>1944</v>
          </cell>
          <cell r="C2666">
            <v>1</v>
          </cell>
          <cell r="D2666">
            <v>15172</v>
          </cell>
          <cell r="E2666" t="str">
            <v>Knight &amp; Carver</v>
          </cell>
          <cell r="F2666" t="str">
            <v>Partially new energy</v>
          </cell>
          <cell r="G2666" t="str">
            <v>Wind</v>
          </cell>
          <cell r="H2666" t="str">
            <v>California</v>
          </cell>
          <cell r="I2666" t="str">
            <v>United States</v>
          </cell>
          <cell r="J2666" t="str">
            <v>USA</v>
          </cell>
          <cell r="K2666" t="str">
            <v>North America &amp; Carribean</v>
          </cell>
          <cell r="L2666" t="str">
            <v>AMER</v>
          </cell>
          <cell r="M2666">
            <v>39461.540277777778</v>
          </cell>
          <cell r="N2666" t="str">
            <v>Completed</v>
          </cell>
          <cell r="O2666" t="str">
            <v>PE - Asset/capacity investment</v>
          </cell>
          <cell r="P2666">
            <v>12</v>
          </cell>
          <cell r="Q2666">
            <v>0</v>
          </cell>
        </row>
        <row r="2667">
          <cell r="A2667" t="str">
            <v>VC</v>
          </cell>
          <cell r="B2667">
            <v>1945</v>
          </cell>
          <cell r="C2667">
            <v>3</v>
          </cell>
          <cell r="D2667">
            <v>387</v>
          </cell>
          <cell r="E2667" t="str">
            <v>NGEN Partners LLC</v>
          </cell>
          <cell r="F2667" t="str">
            <v>New energy</v>
          </cell>
          <cell r="G2667" t="str">
            <v>General Financial &amp; Legal Services</v>
          </cell>
          <cell r="H2667" t="str">
            <v>California</v>
          </cell>
          <cell r="I2667" t="str">
            <v>United States</v>
          </cell>
          <cell r="J2667" t="str">
            <v>USA</v>
          </cell>
          <cell r="K2667" t="str">
            <v>North America &amp; Carribean</v>
          </cell>
          <cell r="L2667" t="str">
            <v>AMER</v>
          </cell>
          <cell r="M2667">
            <v>39462.553472222222</v>
          </cell>
          <cell r="N2667" t="str">
            <v>Completed</v>
          </cell>
          <cell r="O2667" t="str">
            <v>PE - Asset/capacity investment</v>
          </cell>
          <cell r="P2667">
            <v>0</v>
          </cell>
          <cell r="Q2667">
            <v>0</v>
          </cell>
        </row>
        <row r="2668">
          <cell r="A2668" t="str">
            <v>VC</v>
          </cell>
          <cell r="B2668">
            <v>1946</v>
          </cell>
          <cell r="C2668">
            <v>4</v>
          </cell>
          <cell r="D2668">
            <v>22432</v>
          </cell>
          <cell r="E2668" t="str">
            <v>Luminus Devices Inc.</v>
          </cell>
          <cell r="F2668" t="str">
            <v>New energy</v>
          </cell>
          <cell r="G2668" t="str">
            <v>Efficiency: Demand Side</v>
          </cell>
          <cell r="H2668" t="str">
            <v>Massachusetts</v>
          </cell>
          <cell r="I2668" t="str">
            <v>United States</v>
          </cell>
          <cell r="J2668" t="str">
            <v>USA</v>
          </cell>
          <cell r="K2668" t="str">
            <v>North America &amp; Carribean</v>
          </cell>
          <cell r="L2668" t="str">
            <v>AMER</v>
          </cell>
          <cell r="M2668">
            <v>37824</v>
          </cell>
          <cell r="N2668" t="str">
            <v>Completed</v>
          </cell>
          <cell r="O2668" t="str">
            <v>VC - Series A / First round</v>
          </cell>
          <cell r="P2668">
            <v>3.8</v>
          </cell>
          <cell r="Q2668">
            <v>0</v>
          </cell>
        </row>
        <row r="2669">
          <cell r="A2669" t="str">
            <v>VC</v>
          </cell>
          <cell r="B2669">
            <v>1947</v>
          </cell>
          <cell r="C2669">
            <v>1</v>
          </cell>
          <cell r="D2669">
            <v>18278</v>
          </cell>
          <cell r="E2669" t="str">
            <v>Esolar Inc (formerly EcoSolar)</v>
          </cell>
          <cell r="F2669" t="str">
            <v>New energy</v>
          </cell>
          <cell r="G2669" t="str">
            <v>Solar</v>
          </cell>
          <cell r="H2669" t="str">
            <v>California</v>
          </cell>
          <cell r="I2669" t="str">
            <v>United States</v>
          </cell>
          <cell r="J2669" t="str">
            <v>USA</v>
          </cell>
          <cell r="K2669" t="str">
            <v>North America &amp; Carribean</v>
          </cell>
          <cell r="L2669" t="str">
            <v>AMER</v>
          </cell>
          <cell r="M2669">
            <v>39464.634027777778</v>
          </cell>
          <cell r="N2669" t="str">
            <v>Completed</v>
          </cell>
          <cell r="O2669" t="str">
            <v>PE - Asset/capacity investment</v>
          </cell>
          <cell r="P2669">
            <v>10</v>
          </cell>
          <cell r="Q2669">
            <v>0</v>
          </cell>
        </row>
        <row r="2670">
          <cell r="A2670" t="str">
            <v>VC</v>
          </cell>
          <cell r="B2670">
            <v>1948</v>
          </cell>
          <cell r="C2670">
            <v>1</v>
          </cell>
          <cell r="D2670">
            <v>7313</v>
          </cell>
          <cell r="E2670" t="str">
            <v>Bhoruka Power Corporation Ltd</v>
          </cell>
          <cell r="F2670" t="str">
            <v>New energy</v>
          </cell>
          <cell r="G2670" t="str">
            <v>Mini-Hydro</v>
          </cell>
          <cell r="H2670" t="str">
            <v>Karnataka State</v>
          </cell>
          <cell r="I2670" t="str">
            <v>India</v>
          </cell>
          <cell r="J2670" t="str">
            <v>IND</v>
          </cell>
          <cell r="K2670" t="str">
            <v>Asia</v>
          </cell>
          <cell r="L2670" t="str">
            <v>ASOC</v>
          </cell>
          <cell r="M2670">
            <v>39464.692361111112</v>
          </cell>
          <cell r="N2670" t="str">
            <v>Completed</v>
          </cell>
          <cell r="O2670" t="str">
            <v>PE - Asset/capacity investment</v>
          </cell>
          <cell r="P2670">
            <v>20</v>
          </cell>
          <cell r="Q2670">
            <v>0</v>
          </cell>
        </row>
        <row r="2671">
          <cell r="A2671" t="str">
            <v>VC</v>
          </cell>
          <cell r="B2671">
            <v>1949</v>
          </cell>
          <cell r="C2671">
            <v>1</v>
          </cell>
          <cell r="D2671">
            <v>3182</v>
          </cell>
          <cell r="E2671" t="str">
            <v>Eolectric</v>
          </cell>
          <cell r="F2671" t="str">
            <v>New energy</v>
          </cell>
          <cell r="G2671" t="str">
            <v>Wind</v>
          </cell>
          <cell r="H2671" t="str">
            <v>Quebec</v>
          </cell>
          <cell r="I2671" t="str">
            <v>Canada</v>
          </cell>
          <cell r="J2671" t="str">
            <v>CAN</v>
          </cell>
          <cell r="K2671" t="str">
            <v>North America &amp; Carribean</v>
          </cell>
          <cell r="L2671" t="str">
            <v>AMER</v>
          </cell>
          <cell r="M2671">
            <v>39083.563194444447</v>
          </cell>
          <cell r="N2671" t="str">
            <v>Completed</v>
          </cell>
          <cell r="O2671" t="str">
            <v>PE - Asset/capacity investment</v>
          </cell>
          <cell r="P2671">
            <v>0.4</v>
          </cell>
          <cell r="Q2671">
            <v>0</v>
          </cell>
        </row>
        <row r="2672">
          <cell r="A2672" t="str">
            <v>VC</v>
          </cell>
          <cell r="B2672">
            <v>1950</v>
          </cell>
          <cell r="C2672">
            <v>1</v>
          </cell>
          <cell r="D2672">
            <v>22407</v>
          </cell>
          <cell r="E2672" t="str">
            <v>Braggone Oy</v>
          </cell>
          <cell r="F2672" t="str">
            <v>Partially new energy</v>
          </cell>
          <cell r="G2672" t="str">
            <v>Solar</v>
          </cell>
          <cell r="I2672" t="str">
            <v>United Kingdom</v>
          </cell>
          <cell r="J2672" t="str">
            <v>GBR</v>
          </cell>
          <cell r="K2672" t="str">
            <v>EU Europe</v>
          </cell>
          <cell r="L2672" t="str">
            <v>EMEA</v>
          </cell>
          <cell r="M2672">
            <v>38998.799305555556</v>
          </cell>
          <cell r="N2672" t="str">
            <v>Completed</v>
          </cell>
          <cell r="O2672" t="str">
            <v>VC - Series A / First round</v>
          </cell>
          <cell r="P2672">
            <v>1.5</v>
          </cell>
          <cell r="Q2672">
            <v>0</v>
          </cell>
        </row>
        <row r="2673">
          <cell r="A2673" t="str">
            <v>VC</v>
          </cell>
          <cell r="B2673">
            <v>1951</v>
          </cell>
          <cell r="C2673">
            <v>1</v>
          </cell>
          <cell r="D2673">
            <v>22407</v>
          </cell>
          <cell r="E2673" t="str">
            <v>Braggone Oy</v>
          </cell>
          <cell r="F2673" t="str">
            <v>Partially new energy</v>
          </cell>
          <cell r="G2673" t="str">
            <v>Solar</v>
          </cell>
          <cell r="I2673" t="str">
            <v>United Kingdom</v>
          </cell>
          <cell r="J2673" t="str">
            <v>GBR</v>
          </cell>
          <cell r="K2673" t="str">
            <v>EU Europe</v>
          </cell>
          <cell r="L2673" t="str">
            <v>EMEA</v>
          </cell>
          <cell r="M2673">
            <v>39450.801388888889</v>
          </cell>
          <cell r="N2673" t="str">
            <v>Completed</v>
          </cell>
          <cell r="O2673" t="str">
            <v>VC - Series C / Third round</v>
          </cell>
          <cell r="P2673">
            <v>0</v>
          </cell>
          <cell r="Q2673">
            <v>0</v>
          </cell>
        </row>
        <row r="2674">
          <cell r="A2674" t="str">
            <v>VC</v>
          </cell>
          <cell r="B2674">
            <v>1952</v>
          </cell>
          <cell r="C2674">
            <v>1</v>
          </cell>
          <cell r="D2674">
            <v>656</v>
          </cell>
          <cell r="E2674" t="str">
            <v>Nanostellar Inc</v>
          </cell>
          <cell r="F2674" t="str">
            <v>New energy</v>
          </cell>
          <cell r="G2674" t="str">
            <v>Fuel Cells</v>
          </cell>
          <cell r="H2674" t="str">
            <v>California</v>
          </cell>
          <cell r="I2674" t="str">
            <v>United States</v>
          </cell>
          <cell r="J2674" t="str">
            <v>USA</v>
          </cell>
          <cell r="K2674" t="str">
            <v>North America &amp; Carribean</v>
          </cell>
          <cell r="L2674" t="str">
            <v>AMER</v>
          </cell>
          <cell r="M2674">
            <v>39426.397222222222</v>
          </cell>
          <cell r="N2674" t="str">
            <v>Completed</v>
          </cell>
          <cell r="O2674" t="str">
            <v>PE - Asset/capacity investment</v>
          </cell>
          <cell r="P2674">
            <v>0</v>
          </cell>
          <cell r="Q2674">
            <v>0</v>
          </cell>
        </row>
        <row r="2675">
          <cell r="A2675" t="str">
            <v>VC</v>
          </cell>
          <cell r="B2675">
            <v>1953</v>
          </cell>
          <cell r="C2675">
            <v>0</v>
          </cell>
          <cell r="D2675">
            <v>8857</v>
          </cell>
          <cell r="E2675" t="str">
            <v>Fat Spaniel Technologies (FST)</v>
          </cell>
          <cell r="F2675" t="str">
            <v>New energy</v>
          </cell>
          <cell r="G2675" t="str">
            <v>Services &amp; Support (Clean Energy)</v>
          </cell>
          <cell r="H2675" t="str">
            <v>California</v>
          </cell>
          <cell r="I2675" t="str">
            <v>United States</v>
          </cell>
          <cell r="J2675" t="str">
            <v>USA</v>
          </cell>
          <cell r="K2675" t="str">
            <v>North America &amp; Carribean</v>
          </cell>
          <cell r="L2675" t="str">
            <v>AMER</v>
          </cell>
          <cell r="M2675">
            <v>38194.835416666669</v>
          </cell>
          <cell r="N2675" t="str">
            <v>Completed</v>
          </cell>
          <cell r="O2675" t="str">
            <v>VC - Seed / angel</v>
          </cell>
          <cell r="P2675">
            <v>0.5</v>
          </cell>
          <cell r="Q2675">
            <v>0</v>
          </cell>
        </row>
        <row r="2676">
          <cell r="A2676" t="str">
            <v>VC</v>
          </cell>
          <cell r="B2676">
            <v>1954</v>
          </cell>
          <cell r="C2676">
            <v>0</v>
          </cell>
          <cell r="D2676">
            <v>8857</v>
          </cell>
          <cell r="E2676" t="str">
            <v>Fat Spaniel Technologies (FST)</v>
          </cell>
          <cell r="F2676" t="str">
            <v>New energy</v>
          </cell>
          <cell r="G2676" t="str">
            <v>Services &amp; Support (Clean Energy)</v>
          </cell>
          <cell r="H2676" t="str">
            <v>California</v>
          </cell>
          <cell r="I2676" t="str">
            <v>United States</v>
          </cell>
          <cell r="J2676" t="str">
            <v>USA</v>
          </cell>
          <cell r="K2676" t="str">
            <v>North America &amp; Carribean</v>
          </cell>
          <cell r="L2676" t="str">
            <v>AMER</v>
          </cell>
          <cell r="M2676">
            <v>38431.843055555553</v>
          </cell>
          <cell r="N2676" t="str">
            <v>Completed</v>
          </cell>
          <cell r="O2676" t="str">
            <v>VC - Seed / angel</v>
          </cell>
          <cell r="P2676">
            <v>1</v>
          </cell>
          <cell r="Q2676">
            <v>0</v>
          </cell>
        </row>
        <row r="2677">
          <cell r="A2677" t="str">
            <v>VC</v>
          </cell>
          <cell r="B2677">
            <v>1955</v>
          </cell>
          <cell r="C2677">
            <v>5</v>
          </cell>
          <cell r="D2677">
            <v>8857</v>
          </cell>
          <cell r="E2677" t="str">
            <v>Fat Spaniel Technologies (FST)</v>
          </cell>
          <cell r="F2677" t="str">
            <v>New energy</v>
          </cell>
          <cell r="G2677" t="str">
            <v>Solar</v>
          </cell>
          <cell r="H2677" t="str">
            <v>California</v>
          </cell>
          <cell r="I2677" t="str">
            <v>United States</v>
          </cell>
          <cell r="J2677" t="str">
            <v>USA</v>
          </cell>
          <cell r="K2677" t="str">
            <v>North America &amp; Carribean</v>
          </cell>
          <cell r="L2677" t="str">
            <v>AMER</v>
          </cell>
          <cell r="M2677">
            <v>39470.859027777777</v>
          </cell>
          <cell r="N2677" t="str">
            <v>Completed</v>
          </cell>
          <cell r="O2677" t="str">
            <v>VC - Series B / Second round</v>
          </cell>
          <cell r="P2677">
            <v>18</v>
          </cell>
          <cell r="Q2677">
            <v>0</v>
          </cell>
        </row>
        <row r="2678">
          <cell r="A2678" t="str">
            <v>VC</v>
          </cell>
          <cell r="B2678">
            <v>1956</v>
          </cell>
          <cell r="C2678">
            <v>1</v>
          </cell>
          <cell r="D2678">
            <v>20914</v>
          </cell>
          <cell r="E2678" t="str">
            <v>ChromoGenics Sweden AB</v>
          </cell>
          <cell r="F2678" t="str">
            <v>New energy</v>
          </cell>
          <cell r="G2678" t="str">
            <v>Efficiency: Demand Side</v>
          </cell>
          <cell r="I2678" t="str">
            <v>Sweden</v>
          </cell>
          <cell r="J2678" t="str">
            <v>SWE</v>
          </cell>
          <cell r="K2678" t="str">
            <v>EU Europe</v>
          </cell>
          <cell r="L2678" t="str">
            <v>EMEA</v>
          </cell>
          <cell r="M2678">
            <v>39422.361111111109</v>
          </cell>
          <cell r="N2678" t="str">
            <v>Completed</v>
          </cell>
          <cell r="O2678" t="str">
            <v>VC - Series B / Second round</v>
          </cell>
          <cell r="P2678">
            <v>2.2999999999999998</v>
          </cell>
          <cell r="Q2678">
            <v>0</v>
          </cell>
        </row>
        <row r="2679">
          <cell r="A2679" t="str">
            <v>VC</v>
          </cell>
          <cell r="B2679">
            <v>1957</v>
          </cell>
          <cell r="C2679">
            <v>1</v>
          </cell>
          <cell r="D2679">
            <v>22128</v>
          </cell>
          <cell r="E2679" t="str">
            <v>Element Labs, Inc.</v>
          </cell>
          <cell r="F2679" t="str">
            <v>New energy</v>
          </cell>
          <cell r="G2679" t="str">
            <v>Efficiency: Demand Side</v>
          </cell>
          <cell r="H2679" t="str">
            <v>California</v>
          </cell>
          <cell r="I2679" t="str">
            <v>United States</v>
          </cell>
          <cell r="J2679" t="str">
            <v>USA</v>
          </cell>
          <cell r="K2679" t="str">
            <v>North America &amp; Carribean</v>
          </cell>
          <cell r="L2679" t="str">
            <v>AMER</v>
          </cell>
          <cell r="M2679">
            <v>38749.394444444442</v>
          </cell>
          <cell r="N2679" t="str">
            <v>Completed</v>
          </cell>
          <cell r="O2679" t="str">
            <v>VC - Series A / First round</v>
          </cell>
          <cell r="P2679">
            <v>6</v>
          </cell>
          <cell r="Q2679">
            <v>0</v>
          </cell>
        </row>
        <row r="2680">
          <cell r="A2680" t="str">
            <v>VC</v>
          </cell>
          <cell r="B2680">
            <v>1958</v>
          </cell>
          <cell r="C2680">
            <v>3</v>
          </cell>
          <cell r="D2680">
            <v>22128</v>
          </cell>
          <cell r="E2680" t="str">
            <v>Element Labs, Inc.</v>
          </cell>
          <cell r="F2680" t="str">
            <v>New energy</v>
          </cell>
          <cell r="G2680" t="str">
            <v>Efficiency: Demand Side</v>
          </cell>
          <cell r="H2680" t="str">
            <v>California</v>
          </cell>
          <cell r="I2680" t="str">
            <v>United States</v>
          </cell>
          <cell r="J2680" t="str">
            <v>USA</v>
          </cell>
          <cell r="K2680" t="str">
            <v>North America &amp; Carribean</v>
          </cell>
          <cell r="L2680" t="str">
            <v>AMER</v>
          </cell>
          <cell r="M2680">
            <v>39435.401388888888</v>
          </cell>
          <cell r="N2680" t="str">
            <v>Completed</v>
          </cell>
          <cell r="O2680" t="str">
            <v>VC - Series B / Second round</v>
          </cell>
          <cell r="P2680">
            <v>12.7</v>
          </cell>
          <cell r="Q2680">
            <v>0</v>
          </cell>
        </row>
        <row r="2681">
          <cell r="A2681" t="str">
            <v>VC</v>
          </cell>
          <cell r="B2681">
            <v>1959</v>
          </cell>
          <cell r="C2681">
            <v>2</v>
          </cell>
          <cell r="D2681">
            <v>11204</v>
          </cell>
          <cell r="E2681" t="str">
            <v>Himin Solar Energy Group</v>
          </cell>
          <cell r="F2681" t="str">
            <v>New energy</v>
          </cell>
          <cell r="G2681" t="str">
            <v>Solar</v>
          </cell>
          <cell r="H2681" t="str">
            <v>Shandong Prefecture</v>
          </cell>
          <cell r="I2681" t="str">
            <v>China</v>
          </cell>
          <cell r="J2681" t="str">
            <v>CHN</v>
          </cell>
          <cell r="K2681" t="str">
            <v>Asia</v>
          </cell>
          <cell r="L2681" t="str">
            <v>ASOC</v>
          </cell>
          <cell r="M2681">
            <v>39471.506944444445</v>
          </cell>
          <cell r="N2681" t="str">
            <v>Announced/filed</v>
          </cell>
          <cell r="O2681" t="str">
            <v>VC - Further / Pre-IPO round</v>
          </cell>
          <cell r="P2681">
            <v>100</v>
          </cell>
          <cell r="Q2681">
            <v>0</v>
          </cell>
        </row>
        <row r="2682">
          <cell r="A2682" t="str">
            <v>VC</v>
          </cell>
          <cell r="B2682">
            <v>1960</v>
          </cell>
          <cell r="C2682">
            <v>1</v>
          </cell>
          <cell r="D2682">
            <v>2200</v>
          </cell>
          <cell r="E2682" t="str">
            <v>EnerWorks Inc</v>
          </cell>
          <cell r="F2682" t="str">
            <v>New energy</v>
          </cell>
          <cell r="G2682" t="str">
            <v>Solar</v>
          </cell>
          <cell r="H2682" t="str">
            <v>Ontario</v>
          </cell>
          <cell r="I2682" t="str">
            <v>Canada</v>
          </cell>
          <cell r="J2682" t="str">
            <v>CAN</v>
          </cell>
          <cell r="K2682" t="str">
            <v>North America &amp; Carribean</v>
          </cell>
          <cell r="L2682" t="str">
            <v>AMER</v>
          </cell>
          <cell r="M2682">
            <v>39142</v>
          </cell>
          <cell r="N2682" t="str">
            <v>Completed</v>
          </cell>
          <cell r="O2682" t="str">
            <v>VC - Further / Pre-IPO round</v>
          </cell>
          <cell r="P2682">
            <v>1.67</v>
          </cell>
          <cell r="Q2682">
            <v>0</v>
          </cell>
        </row>
        <row r="2683">
          <cell r="A2683" t="str">
            <v>VC</v>
          </cell>
          <cell r="B2683">
            <v>1961</v>
          </cell>
          <cell r="C2683">
            <v>1</v>
          </cell>
          <cell r="D2683">
            <v>2200</v>
          </cell>
          <cell r="E2683" t="str">
            <v>EnerWorks Inc</v>
          </cell>
          <cell r="F2683" t="str">
            <v>New energy</v>
          </cell>
          <cell r="G2683" t="str">
            <v>Solar</v>
          </cell>
          <cell r="H2683" t="str">
            <v>Ontario</v>
          </cell>
          <cell r="I2683" t="str">
            <v>Canada</v>
          </cell>
          <cell r="J2683" t="str">
            <v>CAN</v>
          </cell>
          <cell r="K2683" t="str">
            <v>North America &amp; Carribean</v>
          </cell>
          <cell r="L2683" t="str">
            <v>AMER</v>
          </cell>
          <cell r="M2683">
            <v>39326</v>
          </cell>
          <cell r="N2683" t="str">
            <v>Completed</v>
          </cell>
          <cell r="O2683" t="str">
            <v>VC - Further / Pre-IPO round</v>
          </cell>
          <cell r="P2683">
            <v>3</v>
          </cell>
          <cell r="Q2683">
            <v>0</v>
          </cell>
        </row>
        <row r="2684">
          <cell r="A2684" t="str">
            <v>VC</v>
          </cell>
          <cell r="B2684">
            <v>1962</v>
          </cell>
          <cell r="C2684">
            <v>1</v>
          </cell>
          <cell r="D2684">
            <v>8857</v>
          </cell>
          <cell r="E2684" t="str">
            <v>Fat Spaniel Technologies (FST)</v>
          </cell>
          <cell r="F2684" t="str">
            <v>New energy</v>
          </cell>
          <cell r="G2684" t="str">
            <v>Services &amp; Support (Clean Energy)</v>
          </cell>
          <cell r="H2684" t="str">
            <v>California</v>
          </cell>
          <cell r="I2684" t="str">
            <v>United States</v>
          </cell>
          <cell r="J2684" t="str">
            <v>USA</v>
          </cell>
          <cell r="K2684" t="str">
            <v>North America &amp; Carribean</v>
          </cell>
          <cell r="L2684" t="str">
            <v>AMER</v>
          </cell>
          <cell r="M2684">
            <v>39328.859027777777</v>
          </cell>
          <cell r="N2684" t="str">
            <v>Completed</v>
          </cell>
          <cell r="O2684" t="str">
            <v>VC - Series A / First round</v>
          </cell>
          <cell r="P2684">
            <v>3</v>
          </cell>
          <cell r="Q2684">
            <v>0</v>
          </cell>
        </row>
        <row r="2685">
          <cell r="A2685" t="str">
            <v>VC</v>
          </cell>
          <cell r="B2685">
            <v>1963</v>
          </cell>
          <cell r="C2685">
            <v>1</v>
          </cell>
          <cell r="D2685">
            <v>20072</v>
          </cell>
          <cell r="E2685" t="str">
            <v>BridgeLux Inc (former eLite Optoelectronics)</v>
          </cell>
          <cell r="F2685" t="str">
            <v>New energy</v>
          </cell>
          <cell r="G2685" t="str">
            <v>Efficiency: Demand Side</v>
          </cell>
          <cell r="H2685" t="str">
            <v>California</v>
          </cell>
          <cell r="I2685" t="str">
            <v>United States</v>
          </cell>
          <cell r="J2685" t="str">
            <v>USA</v>
          </cell>
          <cell r="K2685" t="str">
            <v>North America &amp; Carribean</v>
          </cell>
          <cell r="L2685" t="str">
            <v>AMER</v>
          </cell>
          <cell r="M2685">
            <v>39419</v>
          </cell>
          <cell r="N2685" t="str">
            <v>Completed</v>
          </cell>
          <cell r="O2685" t="str">
            <v>VC - Series D / Fourth round</v>
          </cell>
          <cell r="P2685">
            <v>30</v>
          </cell>
          <cell r="Q2685">
            <v>0</v>
          </cell>
        </row>
        <row r="2686">
          <cell r="A2686" t="str">
            <v>VC</v>
          </cell>
          <cell r="B2686">
            <v>1964</v>
          </cell>
          <cell r="C2686">
            <v>1</v>
          </cell>
          <cell r="D2686">
            <v>19438</v>
          </cell>
          <cell r="E2686" t="str">
            <v>QuantaSol Limited</v>
          </cell>
          <cell r="F2686" t="str">
            <v>New energy</v>
          </cell>
          <cell r="G2686" t="str">
            <v>Solar</v>
          </cell>
          <cell r="H2686" t="str">
            <v>Greater London</v>
          </cell>
          <cell r="I2686" t="str">
            <v>United Kingdom</v>
          </cell>
          <cell r="J2686" t="str">
            <v>GBR</v>
          </cell>
          <cell r="K2686" t="str">
            <v>EU Europe</v>
          </cell>
          <cell r="L2686" t="str">
            <v>EMEA</v>
          </cell>
          <cell r="M2686">
            <v>39468.645138888889</v>
          </cell>
          <cell r="N2686" t="str">
            <v>Completed</v>
          </cell>
          <cell r="O2686" t="str">
            <v>VC - Series A / First round</v>
          </cell>
          <cell r="P2686">
            <v>0.63</v>
          </cell>
          <cell r="Q2686">
            <v>0</v>
          </cell>
        </row>
        <row r="2687">
          <cell r="A2687" t="str">
            <v>VC</v>
          </cell>
          <cell r="B2687">
            <v>1965</v>
          </cell>
          <cell r="C2687">
            <v>1</v>
          </cell>
          <cell r="D2687">
            <v>22528</v>
          </cell>
          <cell r="E2687" t="str">
            <v>Citrine Renewable Energy</v>
          </cell>
          <cell r="F2687" t="str">
            <v>New energy</v>
          </cell>
          <cell r="G2687" t="str">
            <v>Biomass &amp; Waste</v>
          </cell>
          <cell r="I2687" t="str">
            <v>Israel</v>
          </cell>
          <cell r="J2687" t="str">
            <v>ISR</v>
          </cell>
          <cell r="K2687" t="str">
            <v>Middle East &amp; North Africa</v>
          </cell>
          <cell r="L2687" t="str">
            <v>EMEA</v>
          </cell>
          <cell r="M2687">
            <v>39471.669444444444</v>
          </cell>
          <cell r="N2687" t="str">
            <v>Completed</v>
          </cell>
          <cell r="O2687" t="str">
            <v>VC - Series A / First round</v>
          </cell>
          <cell r="P2687">
            <v>1</v>
          </cell>
          <cell r="Q2687">
            <v>0</v>
          </cell>
        </row>
        <row r="2688">
          <cell r="A2688" t="str">
            <v>VC</v>
          </cell>
          <cell r="B2688">
            <v>1966</v>
          </cell>
          <cell r="C2688">
            <v>1</v>
          </cell>
          <cell r="D2688">
            <v>22527</v>
          </cell>
          <cell r="E2688" t="str">
            <v>CellEra Inc.</v>
          </cell>
          <cell r="F2688" t="str">
            <v>New energy</v>
          </cell>
          <cell r="G2688" t="str">
            <v>Fuel Cells</v>
          </cell>
          <cell r="I2688" t="str">
            <v>Israel</v>
          </cell>
          <cell r="J2688" t="str">
            <v>ISR</v>
          </cell>
          <cell r="K2688" t="str">
            <v>Middle East &amp; North Africa</v>
          </cell>
          <cell r="L2688" t="str">
            <v>EMEA</v>
          </cell>
          <cell r="M2688">
            <v>39469.675000000003</v>
          </cell>
          <cell r="N2688" t="str">
            <v>Completed</v>
          </cell>
          <cell r="O2688" t="str">
            <v>VC - Series A / First round</v>
          </cell>
          <cell r="P2688">
            <v>2</v>
          </cell>
          <cell r="Q2688">
            <v>0</v>
          </cell>
        </row>
        <row r="2689">
          <cell r="A2689" t="str">
            <v>VC</v>
          </cell>
          <cell r="B2689">
            <v>1967</v>
          </cell>
          <cell r="C2689">
            <v>1</v>
          </cell>
          <cell r="D2689">
            <v>13844</v>
          </cell>
          <cell r="E2689" t="str">
            <v>Israel Cleantech Ventures</v>
          </cell>
          <cell r="F2689" t="str">
            <v>New energy</v>
          </cell>
          <cell r="G2689" t="str">
            <v>General Financial &amp; Legal Services</v>
          </cell>
          <cell r="I2689" t="str">
            <v>Israel</v>
          </cell>
          <cell r="J2689" t="str">
            <v>ISR</v>
          </cell>
          <cell r="K2689" t="str">
            <v>Middle East &amp; North Africa</v>
          </cell>
          <cell r="L2689" t="str">
            <v>EMEA</v>
          </cell>
          <cell r="M2689">
            <v>39468.681944444441</v>
          </cell>
          <cell r="N2689" t="str">
            <v>Completed</v>
          </cell>
          <cell r="O2689" t="str">
            <v>VC - Seed / angel</v>
          </cell>
          <cell r="P2689">
            <v>0</v>
          </cell>
          <cell r="Q2689">
            <v>0</v>
          </cell>
        </row>
        <row r="2690">
          <cell r="A2690" t="str">
            <v>VC</v>
          </cell>
          <cell r="B2690">
            <v>1968</v>
          </cell>
          <cell r="C2690">
            <v>1</v>
          </cell>
          <cell r="D2690">
            <v>19708</v>
          </cell>
          <cell r="E2690" t="str">
            <v>B5</v>
          </cell>
          <cell r="F2690" t="str">
            <v>New energy</v>
          </cell>
          <cell r="G2690" t="str">
            <v>Biofuels</v>
          </cell>
          <cell r="I2690" t="str">
            <v>Brazil</v>
          </cell>
          <cell r="J2690" t="str">
            <v>BRA</v>
          </cell>
          <cell r="K2690" t="str">
            <v>Central &amp; South America</v>
          </cell>
          <cell r="L2690" t="str">
            <v>AMER</v>
          </cell>
          <cell r="M2690">
            <v>39083.674305555556</v>
          </cell>
          <cell r="N2690" t="str">
            <v>Completed</v>
          </cell>
          <cell r="O2690" t="str">
            <v>PE - Buy-out / corp spinoff</v>
          </cell>
          <cell r="P2690">
            <v>0</v>
          </cell>
          <cell r="Q2690">
            <v>0</v>
          </cell>
        </row>
        <row r="2691">
          <cell r="A2691" t="str">
            <v>VC</v>
          </cell>
          <cell r="B2691">
            <v>1970</v>
          </cell>
          <cell r="C2691">
            <v>2</v>
          </cell>
          <cell r="D2691">
            <v>22580</v>
          </cell>
          <cell r="E2691" t="str">
            <v>Ventilation Industrielle de Bretagne (VIB)</v>
          </cell>
          <cell r="F2691" t="str">
            <v>New energy</v>
          </cell>
          <cell r="G2691" t="str">
            <v>Efficiency: Energy-Smart Buildings</v>
          </cell>
          <cell r="I2691" t="str">
            <v>France</v>
          </cell>
          <cell r="J2691" t="str">
            <v>FRA</v>
          </cell>
          <cell r="K2691" t="str">
            <v>EU Europe</v>
          </cell>
          <cell r="L2691" t="str">
            <v>EMEA</v>
          </cell>
          <cell r="M2691">
            <v>39240.841666666667</v>
          </cell>
          <cell r="N2691" t="str">
            <v>Completed</v>
          </cell>
          <cell r="O2691" t="str">
            <v>PE - Buy-out / corp spinoff</v>
          </cell>
          <cell r="P2691">
            <v>12.54</v>
          </cell>
          <cell r="Q2691">
            <v>0</v>
          </cell>
        </row>
        <row r="2692">
          <cell r="A2692" t="str">
            <v>VC</v>
          </cell>
          <cell r="B2692">
            <v>1971</v>
          </cell>
          <cell r="C2692">
            <v>3</v>
          </cell>
          <cell r="D2692">
            <v>22583</v>
          </cell>
          <cell r="E2692" t="str">
            <v>Renaissance Lighting Inc.</v>
          </cell>
          <cell r="F2692" t="str">
            <v>New energy</v>
          </cell>
          <cell r="G2692" t="str">
            <v>Efficiency: Demand Side</v>
          </cell>
          <cell r="H2692" t="str">
            <v>Virginia</v>
          </cell>
          <cell r="I2692" t="str">
            <v>United States</v>
          </cell>
          <cell r="J2692" t="str">
            <v>USA</v>
          </cell>
          <cell r="K2692" t="str">
            <v>North America &amp; Carribean</v>
          </cell>
          <cell r="L2692" t="str">
            <v>AMER</v>
          </cell>
          <cell r="M2692">
            <v>39083.550000000003</v>
          </cell>
          <cell r="N2692" t="str">
            <v>Completed</v>
          </cell>
          <cell r="O2692" t="str">
            <v>VC - Series A / First round</v>
          </cell>
          <cell r="P2692">
            <v>13.9</v>
          </cell>
          <cell r="Q2692">
            <v>0</v>
          </cell>
        </row>
        <row r="2693">
          <cell r="A2693" t="str">
            <v>VC</v>
          </cell>
          <cell r="B2693">
            <v>1972</v>
          </cell>
          <cell r="C2693">
            <v>1</v>
          </cell>
          <cell r="D2693">
            <v>17505</v>
          </cell>
          <cell r="E2693" t="str">
            <v>Green Gas International</v>
          </cell>
          <cell r="F2693" t="str">
            <v>New energy</v>
          </cell>
          <cell r="G2693" t="str">
            <v>Biomass &amp; Waste</v>
          </cell>
          <cell r="I2693" t="str">
            <v>United Kingdom</v>
          </cell>
          <cell r="J2693" t="str">
            <v>GBR</v>
          </cell>
          <cell r="K2693" t="str">
            <v>EU Europe</v>
          </cell>
          <cell r="L2693" t="str">
            <v>EMEA</v>
          </cell>
          <cell r="M2693">
            <v>39091.775694444441</v>
          </cell>
          <cell r="N2693" t="str">
            <v>Completed</v>
          </cell>
          <cell r="O2693" t="str">
            <v>VC - Series C / Third round</v>
          </cell>
          <cell r="P2693">
            <v>4.03</v>
          </cell>
          <cell r="Q2693">
            <v>0</v>
          </cell>
        </row>
        <row r="2694">
          <cell r="A2694" t="str">
            <v>VC</v>
          </cell>
          <cell r="B2694">
            <v>1974</v>
          </cell>
          <cell r="C2694">
            <v>1</v>
          </cell>
          <cell r="D2694">
            <v>17606</v>
          </cell>
          <cell r="E2694" t="str">
            <v>Skyfuel LLC</v>
          </cell>
          <cell r="F2694" t="str">
            <v>New energy</v>
          </cell>
          <cell r="G2694" t="str">
            <v>Solar</v>
          </cell>
          <cell r="H2694" t="str">
            <v>New York</v>
          </cell>
          <cell r="I2694" t="str">
            <v>United States</v>
          </cell>
          <cell r="J2694" t="str">
            <v>USA</v>
          </cell>
          <cell r="K2694" t="str">
            <v>North America &amp; Carribean</v>
          </cell>
          <cell r="L2694" t="str">
            <v>AMER</v>
          </cell>
          <cell r="M2694">
            <v>39393.609722222223</v>
          </cell>
          <cell r="N2694" t="str">
            <v>Completed</v>
          </cell>
          <cell r="O2694" t="str">
            <v>VC - Convertible</v>
          </cell>
          <cell r="P2694">
            <v>1.175</v>
          </cell>
          <cell r="Q2694">
            <v>0</v>
          </cell>
        </row>
        <row r="2695">
          <cell r="A2695" t="str">
            <v>VC</v>
          </cell>
          <cell r="B2695">
            <v>1975</v>
          </cell>
          <cell r="C2695">
            <v>2</v>
          </cell>
          <cell r="D2695">
            <v>2161</v>
          </cell>
          <cell r="E2695" t="str">
            <v>Whitfield Solar Ltd</v>
          </cell>
          <cell r="F2695" t="str">
            <v>New energy</v>
          </cell>
          <cell r="G2695" t="str">
            <v>Solar</v>
          </cell>
          <cell r="I2695" t="str">
            <v>United Kingdom</v>
          </cell>
          <cell r="J2695" t="str">
            <v>GBR</v>
          </cell>
          <cell r="K2695" t="str">
            <v>EU Europe</v>
          </cell>
          <cell r="L2695" t="str">
            <v>EMEA</v>
          </cell>
          <cell r="M2695">
            <v>39482.740277777775</v>
          </cell>
          <cell r="N2695" t="str">
            <v>Completed</v>
          </cell>
          <cell r="O2695" t="str">
            <v>VC - Bridge/Interim</v>
          </cell>
          <cell r="P2695">
            <v>2</v>
          </cell>
          <cell r="Q2695">
            <v>0</v>
          </cell>
        </row>
        <row r="2696">
          <cell r="A2696" t="str">
            <v>VC</v>
          </cell>
          <cell r="B2696">
            <v>1976</v>
          </cell>
          <cell r="C2696">
            <v>0</v>
          </cell>
          <cell r="D2696">
            <v>22624</v>
          </cell>
          <cell r="E2696" t="str">
            <v>Tantalus Systems Corp</v>
          </cell>
          <cell r="F2696" t="str">
            <v>New energy</v>
          </cell>
          <cell r="G2696" t="str">
            <v>Smart Distribution</v>
          </cell>
          <cell r="H2696" t="str">
            <v>British Columbia</v>
          </cell>
          <cell r="I2696" t="str">
            <v>Canada</v>
          </cell>
          <cell r="J2696" t="str">
            <v>CAN</v>
          </cell>
          <cell r="K2696" t="str">
            <v>North America &amp; Carribean</v>
          </cell>
          <cell r="L2696" t="str">
            <v>AMER</v>
          </cell>
          <cell r="M2696">
            <v>39268.740277777775</v>
          </cell>
          <cell r="N2696" t="str">
            <v>Completed</v>
          </cell>
          <cell r="O2696" t="str">
            <v>PE - Asset/capacity investment</v>
          </cell>
          <cell r="P2696">
            <v>18.899999999999999</v>
          </cell>
          <cell r="Q2696">
            <v>0</v>
          </cell>
        </row>
        <row r="2697">
          <cell r="A2697" t="str">
            <v>VC</v>
          </cell>
          <cell r="B2697">
            <v>1977</v>
          </cell>
          <cell r="C2697">
            <v>2</v>
          </cell>
          <cell r="D2697">
            <v>22489</v>
          </cell>
          <cell r="E2697" t="str">
            <v>Carbon Motors Corporation</v>
          </cell>
          <cell r="F2697" t="str">
            <v>Non-core</v>
          </cell>
          <cell r="G2697" t="str">
            <v>Efficiency: Demand Side</v>
          </cell>
          <cell r="I2697" t="str">
            <v>United States</v>
          </cell>
          <cell r="J2697" t="str">
            <v>USA</v>
          </cell>
          <cell r="K2697" t="str">
            <v>North America &amp; Carribean</v>
          </cell>
          <cell r="L2697" t="str">
            <v>AMER</v>
          </cell>
          <cell r="M2697">
            <v>39464.446527777778</v>
          </cell>
          <cell r="N2697" t="str">
            <v>Completed</v>
          </cell>
          <cell r="O2697" t="str">
            <v>VC - Series A / First round</v>
          </cell>
          <cell r="P2697">
            <v>0</v>
          </cell>
          <cell r="Q2697">
            <v>0</v>
          </cell>
        </row>
        <row r="2698">
          <cell r="A2698" t="str">
            <v>VC</v>
          </cell>
          <cell r="B2698">
            <v>1978</v>
          </cell>
          <cell r="C2698">
            <v>4</v>
          </cell>
          <cell r="D2698">
            <v>14236</v>
          </cell>
          <cell r="E2698" t="str">
            <v>Odersun AG</v>
          </cell>
          <cell r="F2698" t="str">
            <v>New energy</v>
          </cell>
          <cell r="G2698" t="str">
            <v>Solar</v>
          </cell>
          <cell r="I2698" t="str">
            <v>Germany</v>
          </cell>
          <cell r="J2698" t="str">
            <v>DEU</v>
          </cell>
          <cell r="K2698" t="str">
            <v>EU Europe</v>
          </cell>
          <cell r="L2698" t="str">
            <v>EMEA</v>
          </cell>
          <cell r="M2698">
            <v>39483.451388888891</v>
          </cell>
          <cell r="N2698" t="str">
            <v>Completed</v>
          </cell>
          <cell r="O2698" t="str">
            <v>VC - Series B / Second round</v>
          </cell>
          <cell r="P2698">
            <v>59</v>
          </cell>
          <cell r="Q2698">
            <v>0</v>
          </cell>
        </row>
        <row r="2699">
          <cell r="A2699" t="str">
            <v>VC</v>
          </cell>
          <cell r="B2699">
            <v>1979</v>
          </cell>
          <cell r="C2699">
            <v>2</v>
          </cell>
          <cell r="D2699">
            <v>22567</v>
          </cell>
          <cell r="E2699" t="str">
            <v>Marquiss Wind Power</v>
          </cell>
          <cell r="F2699" t="str">
            <v>New energy</v>
          </cell>
          <cell r="G2699" t="str">
            <v>Wind</v>
          </cell>
          <cell r="H2699" t="str">
            <v>California</v>
          </cell>
          <cell r="I2699" t="str">
            <v>United States</v>
          </cell>
          <cell r="J2699" t="str">
            <v>USA</v>
          </cell>
          <cell r="K2699" t="str">
            <v>North America &amp; Carribean</v>
          </cell>
          <cell r="L2699" t="str">
            <v>AMER</v>
          </cell>
          <cell r="M2699">
            <v>39471.468055555553</v>
          </cell>
          <cell r="N2699" t="str">
            <v>Completed</v>
          </cell>
          <cell r="O2699" t="str">
            <v>VC - Series A / First round</v>
          </cell>
          <cell r="P2699">
            <v>1.3</v>
          </cell>
          <cell r="Q2699">
            <v>0</v>
          </cell>
        </row>
        <row r="2700">
          <cell r="A2700" t="str">
            <v>VC</v>
          </cell>
          <cell r="B2700">
            <v>1980</v>
          </cell>
          <cell r="C2700">
            <v>2</v>
          </cell>
          <cell r="D2700">
            <v>22632</v>
          </cell>
          <cell r="E2700" t="str">
            <v>Achates Power</v>
          </cell>
          <cell r="F2700" t="str">
            <v>New energy</v>
          </cell>
          <cell r="G2700" t="str">
            <v>Efficiency: Demand Side</v>
          </cell>
          <cell r="H2700" t="str">
            <v>California</v>
          </cell>
          <cell r="I2700" t="str">
            <v>United States</v>
          </cell>
          <cell r="J2700" t="str">
            <v>USA</v>
          </cell>
          <cell r="K2700" t="str">
            <v>North America &amp; Carribean</v>
          </cell>
          <cell r="L2700" t="str">
            <v>AMER</v>
          </cell>
          <cell r="M2700">
            <v>39417</v>
          </cell>
          <cell r="N2700" t="str">
            <v>Completed</v>
          </cell>
          <cell r="O2700" t="str">
            <v>VC - Series A / First round</v>
          </cell>
          <cell r="P2700">
            <v>22</v>
          </cell>
          <cell r="Q2700">
            <v>0</v>
          </cell>
        </row>
        <row r="2701">
          <cell r="A2701" t="str">
            <v>VC</v>
          </cell>
          <cell r="B2701">
            <v>1981</v>
          </cell>
          <cell r="C2701">
            <v>2</v>
          </cell>
          <cell r="D2701">
            <v>22638</v>
          </cell>
          <cell r="E2701" t="str">
            <v>Tiempo</v>
          </cell>
          <cell r="F2701" t="str">
            <v>New energy</v>
          </cell>
          <cell r="G2701" t="str">
            <v>Efficiency: Demand Side</v>
          </cell>
          <cell r="I2701" t="str">
            <v>France</v>
          </cell>
          <cell r="J2701" t="str">
            <v>FRA</v>
          </cell>
          <cell r="K2701" t="str">
            <v>EU Europe</v>
          </cell>
          <cell r="L2701" t="str">
            <v>EMEA</v>
          </cell>
          <cell r="M2701">
            <v>39483.609027777777</v>
          </cell>
          <cell r="N2701" t="str">
            <v>Completed</v>
          </cell>
          <cell r="O2701" t="str">
            <v>VC - Series A / First round</v>
          </cell>
          <cell r="P2701">
            <v>1.6</v>
          </cell>
          <cell r="Q2701">
            <v>0</v>
          </cell>
        </row>
        <row r="2702">
          <cell r="A2702" t="str">
            <v>VC</v>
          </cell>
          <cell r="B2702">
            <v>1982</v>
          </cell>
          <cell r="C2702">
            <v>1</v>
          </cell>
          <cell r="D2702">
            <v>5961</v>
          </cell>
          <cell r="E2702" t="str">
            <v>Solel Solar Systems Ltd</v>
          </cell>
          <cell r="F2702" t="str">
            <v>New energy</v>
          </cell>
          <cell r="G2702" t="str">
            <v>Solar</v>
          </cell>
          <cell r="I2702" t="str">
            <v>Israel</v>
          </cell>
          <cell r="J2702" t="str">
            <v>ISR</v>
          </cell>
          <cell r="K2702" t="str">
            <v>Middle East &amp; North Africa</v>
          </cell>
          <cell r="L2702" t="str">
            <v>EMEA</v>
          </cell>
          <cell r="M2702">
            <v>39475.672222222223</v>
          </cell>
          <cell r="N2702" t="str">
            <v>Completed</v>
          </cell>
          <cell r="O2702" t="str">
            <v>PE - Asset/capacity investment</v>
          </cell>
          <cell r="P2702">
            <v>105</v>
          </cell>
          <cell r="Q2702">
            <v>0</v>
          </cell>
        </row>
        <row r="2703">
          <cell r="A2703" t="str">
            <v>VC</v>
          </cell>
          <cell r="B2703">
            <v>1983</v>
          </cell>
          <cell r="C2703">
            <v>1</v>
          </cell>
          <cell r="D2703">
            <v>22575</v>
          </cell>
          <cell r="E2703" t="str">
            <v>Enphase Energy Inc</v>
          </cell>
          <cell r="F2703" t="str">
            <v>New energy</v>
          </cell>
          <cell r="G2703" t="str">
            <v>Solar</v>
          </cell>
          <cell r="H2703" t="str">
            <v>California</v>
          </cell>
          <cell r="I2703" t="str">
            <v>United States</v>
          </cell>
          <cell r="J2703" t="str">
            <v>USA</v>
          </cell>
          <cell r="K2703" t="str">
            <v>North America &amp; Carribean</v>
          </cell>
          <cell r="L2703" t="str">
            <v>AMER</v>
          </cell>
          <cell r="M2703">
            <v>39476.705555555556</v>
          </cell>
          <cell r="N2703" t="str">
            <v>Completed</v>
          </cell>
          <cell r="O2703" t="str">
            <v>VC - Series A / First round</v>
          </cell>
          <cell r="P2703">
            <v>6.5</v>
          </cell>
          <cell r="Q2703">
            <v>0</v>
          </cell>
        </row>
        <row r="2704">
          <cell r="A2704" t="str">
            <v>VC</v>
          </cell>
          <cell r="B2704">
            <v>1985</v>
          </cell>
          <cell r="C2704">
            <v>0</v>
          </cell>
          <cell r="D2704">
            <v>22661</v>
          </cell>
          <cell r="E2704" t="str">
            <v>Cerion Energy Inc.</v>
          </cell>
          <cell r="F2704" t="str">
            <v>New energy</v>
          </cell>
          <cell r="G2704" t="str">
            <v>Efficiency: Demand Side</v>
          </cell>
          <cell r="H2704" t="str">
            <v>New York</v>
          </cell>
          <cell r="I2704" t="str">
            <v>United States</v>
          </cell>
          <cell r="J2704" t="str">
            <v>USA</v>
          </cell>
          <cell r="K2704" t="str">
            <v>North America &amp; Carribean</v>
          </cell>
          <cell r="L2704" t="str">
            <v>AMER</v>
          </cell>
          <cell r="M2704">
            <v>39294.660416666666</v>
          </cell>
          <cell r="N2704" t="str">
            <v>Completed</v>
          </cell>
          <cell r="O2704" t="str">
            <v>VC - Series A / First round</v>
          </cell>
          <cell r="P2704">
            <v>1.2</v>
          </cell>
          <cell r="Q2704">
            <v>0</v>
          </cell>
        </row>
        <row r="2705">
          <cell r="A2705" t="str">
            <v>VC</v>
          </cell>
          <cell r="B2705">
            <v>1986</v>
          </cell>
          <cell r="C2705">
            <v>3</v>
          </cell>
          <cell r="D2705">
            <v>2987</v>
          </cell>
          <cell r="E2705" t="str">
            <v>AWS Ocean Energy Ltd</v>
          </cell>
          <cell r="F2705" t="str">
            <v>New energy</v>
          </cell>
          <cell r="G2705" t="str">
            <v>Marine</v>
          </cell>
          <cell r="H2705" t="str">
            <v>Scotland</v>
          </cell>
          <cell r="I2705" t="str">
            <v>United Kingdom</v>
          </cell>
          <cell r="J2705" t="str">
            <v>GBR</v>
          </cell>
          <cell r="K2705" t="str">
            <v>EU Europe</v>
          </cell>
          <cell r="L2705" t="str">
            <v>EMEA</v>
          </cell>
          <cell r="M2705">
            <v>39483.693055555559</v>
          </cell>
          <cell r="N2705" t="str">
            <v>Completed</v>
          </cell>
          <cell r="O2705" t="str">
            <v>VC - Series B / Second round</v>
          </cell>
          <cell r="P2705">
            <v>0</v>
          </cell>
          <cell r="Q2705">
            <v>8</v>
          </cell>
        </row>
        <row r="2706">
          <cell r="A2706" t="str">
            <v>VC</v>
          </cell>
          <cell r="B2706">
            <v>1987</v>
          </cell>
          <cell r="C2706">
            <v>3</v>
          </cell>
          <cell r="D2706">
            <v>922</v>
          </cell>
          <cell r="E2706" t="str">
            <v>GreenFuel Technologies Corp</v>
          </cell>
          <cell r="F2706" t="str">
            <v>New energy</v>
          </cell>
          <cell r="G2706" t="str">
            <v>Biofuels</v>
          </cell>
          <cell r="H2706" t="str">
            <v>Massachusetts</v>
          </cell>
          <cell r="I2706" t="str">
            <v>United States</v>
          </cell>
          <cell r="J2706" t="str">
            <v>USA</v>
          </cell>
          <cell r="K2706" t="str">
            <v>North America &amp; Carribean</v>
          </cell>
          <cell r="L2706" t="str">
            <v>AMER</v>
          </cell>
          <cell r="M2706">
            <v>39288.404861111114</v>
          </cell>
          <cell r="N2706" t="str">
            <v>Completed</v>
          </cell>
          <cell r="O2706" t="str">
            <v>VC - Bridge/Interim</v>
          </cell>
          <cell r="P2706">
            <v>5.5</v>
          </cell>
          <cell r="Q2706">
            <v>0</v>
          </cell>
        </row>
        <row r="2707">
          <cell r="A2707" t="str">
            <v>VC</v>
          </cell>
          <cell r="B2707">
            <v>1988</v>
          </cell>
          <cell r="C2707">
            <v>4</v>
          </cell>
          <cell r="D2707">
            <v>13379</v>
          </cell>
          <cell r="E2707" t="str">
            <v>Pulse Generation</v>
          </cell>
          <cell r="F2707" t="str">
            <v>New energy</v>
          </cell>
          <cell r="G2707" t="str">
            <v>Marine</v>
          </cell>
          <cell r="H2707" t="str">
            <v>England</v>
          </cell>
          <cell r="I2707" t="str">
            <v>United Kingdom</v>
          </cell>
          <cell r="J2707" t="str">
            <v>GBR</v>
          </cell>
          <cell r="K2707" t="str">
            <v>EU Europe</v>
          </cell>
          <cell r="L2707" t="str">
            <v>EMEA</v>
          </cell>
          <cell r="M2707">
            <v>39484.488888888889</v>
          </cell>
          <cell r="N2707" t="str">
            <v>Completed</v>
          </cell>
          <cell r="O2707" t="str">
            <v>VC - Series A / First round</v>
          </cell>
          <cell r="P2707">
            <v>1.1000000000000001</v>
          </cell>
          <cell r="Q2707">
            <v>0</v>
          </cell>
        </row>
        <row r="2708">
          <cell r="A2708" t="str">
            <v>VC</v>
          </cell>
          <cell r="B2708">
            <v>1989</v>
          </cell>
          <cell r="C2708">
            <v>5</v>
          </cell>
          <cell r="D2708">
            <v>11219</v>
          </cell>
          <cell r="E2708" t="str">
            <v>APX Group</v>
          </cell>
          <cell r="F2708" t="str">
            <v>Partially new energy</v>
          </cell>
          <cell r="G2708" t="str">
            <v>Carbon Markets</v>
          </cell>
          <cell r="I2708" t="str">
            <v>Netherlands</v>
          </cell>
          <cell r="J2708" t="str">
            <v>NLD</v>
          </cell>
          <cell r="K2708" t="str">
            <v>EU Europe</v>
          </cell>
          <cell r="L2708" t="str">
            <v>EMEA</v>
          </cell>
          <cell r="M2708">
            <v>39478.517361111109</v>
          </cell>
          <cell r="N2708" t="str">
            <v>Completed</v>
          </cell>
          <cell r="O2708" t="str">
            <v>VC - Series A / First round</v>
          </cell>
          <cell r="P2708">
            <v>0</v>
          </cell>
          <cell r="Q2708">
            <v>0</v>
          </cell>
        </row>
        <row r="2709">
          <cell r="A2709" t="str">
            <v>VC</v>
          </cell>
          <cell r="B2709">
            <v>1990</v>
          </cell>
          <cell r="C2709">
            <v>1</v>
          </cell>
          <cell r="D2709">
            <v>22668</v>
          </cell>
          <cell r="E2709" t="str">
            <v>Mountain Energy Corporation</v>
          </cell>
          <cell r="F2709" t="str">
            <v>New energy</v>
          </cell>
          <cell r="G2709" t="str">
            <v>Mini-Hydro</v>
          </cell>
          <cell r="H2709" t="str">
            <v>Delhi National Capital Territory</v>
          </cell>
          <cell r="I2709" t="str">
            <v>India</v>
          </cell>
          <cell r="J2709" t="str">
            <v>IND</v>
          </cell>
          <cell r="K2709" t="str">
            <v>Asia</v>
          </cell>
          <cell r="L2709" t="str">
            <v>ASOC</v>
          </cell>
          <cell r="M2709">
            <v>39485.543055555558</v>
          </cell>
          <cell r="N2709" t="str">
            <v>Completed</v>
          </cell>
          <cell r="O2709" t="str">
            <v>PE - Asset/capacity investment</v>
          </cell>
          <cell r="P2709">
            <v>0.5</v>
          </cell>
          <cell r="Q2709">
            <v>0</v>
          </cell>
        </row>
        <row r="2710">
          <cell r="A2710" t="str">
            <v>VC</v>
          </cell>
          <cell r="B2710">
            <v>1991</v>
          </cell>
          <cell r="C2710">
            <v>4</v>
          </cell>
          <cell r="D2710">
            <v>5136</v>
          </cell>
          <cell r="E2710" t="str">
            <v>Segway LLC</v>
          </cell>
          <cell r="F2710" t="str">
            <v>New energy</v>
          </cell>
          <cell r="G2710" t="str">
            <v>Efficiency: Supply Side</v>
          </cell>
          <cell r="H2710" t="str">
            <v>New Hampshire</v>
          </cell>
          <cell r="I2710" t="str">
            <v>United States</v>
          </cell>
          <cell r="J2710" t="str">
            <v>USA</v>
          </cell>
          <cell r="K2710" t="str">
            <v>North America &amp; Carribean</v>
          </cell>
          <cell r="L2710" t="str">
            <v>AMER</v>
          </cell>
          <cell r="M2710">
            <v>39234.801388888889</v>
          </cell>
          <cell r="N2710" t="str">
            <v>Completed</v>
          </cell>
          <cell r="O2710" t="str">
            <v>VC - Series C / Third round</v>
          </cell>
          <cell r="P2710">
            <v>25.8</v>
          </cell>
          <cell r="Q2710">
            <v>0</v>
          </cell>
        </row>
        <row r="2711">
          <cell r="A2711" t="str">
            <v>VC</v>
          </cell>
          <cell r="B2711">
            <v>1992</v>
          </cell>
          <cell r="C2711">
            <v>2</v>
          </cell>
          <cell r="D2711">
            <v>18367</v>
          </cell>
          <cell r="E2711" t="str">
            <v>Europlasma</v>
          </cell>
          <cell r="F2711" t="str">
            <v>New energy</v>
          </cell>
          <cell r="G2711" t="str">
            <v>Biomass &amp; Waste</v>
          </cell>
          <cell r="I2711" t="str">
            <v>France</v>
          </cell>
          <cell r="J2711" t="str">
            <v>FRA</v>
          </cell>
          <cell r="K2711" t="str">
            <v>EU Europe</v>
          </cell>
          <cell r="L2711" t="str">
            <v>EMEA</v>
          </cell>
          <cell r="M2711">
            <v>39356.806944444441</v>
          </cell>
          <cell r="N2711" t="str">
            <v>Completed</v>
          </cell>
          <cell r="O2711" t="str">
            <v>VC - Series A / First round</v>
          </cell>
          <cell r="P2711">
            <v>15.9</v>
          </cell>
          <cell r="Q2711">
            <v>0</v>
          </cell>
        </row>
        <row r="2712">
          <cell r="A2712" t="str">
            <v>VC</v>
          </cell>
          <cell r="B2712">
            <v>1993</v>
          </cell>
          <cell r="C2712">
            <v>1</v>
          </cell>
          <cell r="D2712">
            <v>21915</v>
          </cell>
          <cell r="E2712" t="str">
            <v>Specialized Technology Resources Inc (STR)</v>
          </cell>
          <cell r="F2712" t="str">
            <v>New energy</v>
          </cell>
          <cell r="G2712" t="str">
            <v>Solar</v>
          </cell>
          <cell r="H2712" t="str">
            <v>Connecticut</v>
          </cell>
          <cell r="I2712" t="str">
            <v>United States</v>
          </cell>
          <cell r="J2712" t="str">
            <v>USA</v>
          </cell>
          <cell r="K2712" t="str">
            <v>North America &amp; Carribean</v>
          </cell>
          <cell r="L2712" t="str">
            <v>AMER</v>
          </cell>
          <cell r="M2712">
            <v>39234.856249999997</v>
          </cell>
          <cell r="N2712" t="str">
            <v>Completed</v>
          </cell>
          <cell r="O2712" t="str">
            <v>PE - Buy-out / corp spinoff</v>
          </cell>
          <cell r="P2712">
            <v>415</v>
          </cell>
          <cell r="Q2712">
            <v>0</v>
          </cell>
        </row>
        <row r="2713">
          <cell r="A2713" t="str">
            <v>VC</v>
          </cell>
          <cell r="B2713">
            <v>1994</v>
          </cell>
          <cell r="C2713">
            <v>0</v>
          </cell>
          <cell r="D2713">
            <v>8745</v>
          </cell>
          <cell r="E2713" t="str">
            <v>Amonix Inc</v>
          </cell>
          <cell r="F2713" t="str">
            <v>New energy</v>
          </cell>
          <cell r="G2713" t="str">
            <v>Solar</v>
          </cell>
          <cell r="H2713" t="str">
            <v>California</v>
          </cell>
          <cell r="I2713" t="str">
            <v>United States</v>
          </cell>
          <cell r="J2713" t="str">
            <v>USA</v>
          </cell>
          <cell r="K2713" t="str">
            <v>North America &amp; Carribean</v>
          </cell>
          <cell r="L2713" t="str">
            <v>AMER</v>
          </cell>
          <cell r="M2713">
            <v>39083.450694444444</v>
          </cell>
          <cell r="N2713" t="str">
            <v>Completed</v>
          </cell>
          <cell r="O2713" t="str">
            <v>VC - Series A / First round</v>
          </cell>
          <cell r="P2713">
            <v>15</v>
          </cell>
          <cell r="Q2713">
            <v>0</v>
          </cell>
        </row>
        <row r="2714">
          <cell r="A2714" t="str">
            <v>VC</v>
          </cell>
          <cell r="B2714">
            <v>1996</v>
          </cell>
          <cell r="C2714">
            <v>1</v>
          </cell>
          <cell r="D2714">
            <v>3206</v>
          </cell>
          <cell r="E2714" t="str">
            <v>SmartSynch</v>
          </cell>
          <cell r="F2714" t="str">
            <v>New energy</v>
          </cell>
          <cell r="G2714" t="str">
            <v>Smart Distribution</v>
          </cell>
          <cell r="H2714" t="str">
            <v>Mississippi</v>
          </cell>
          <cell r="I2714" t="str">
            <v>United States</v>
          </cell>
          <cell r="J2714" t="str">
            <v>USA</v>
          </cell>
          <cell r="K2714" t="str">
            <v>North America &amp; Carribean</v>
          </cell>
          <cell r="L2714" t="str">
            <v>AMER</v>
          </cell>
          <cell r="M2714">
            <v>39142.647916666669</v>
          </cell>
          <cell r="N2714" t="str">
            <v>Completed</v>
          </cell>
          <cell r="O2714" t="str">
            <v>VC - Series D / Fourth round</v>
          </cell>
          <cell r="P2714">
            <v>0</v>
          </cell>
          <cell r="Q2714">
            <v>0</v>
          </cell>
        </row>
        <row r="2715">
          <cell r="A2715" t="str">
            <v>VC</v>
          </cell>
          <cell r="B2715">
            <v>1997</v>
          </cell>
          <cell r="C2715">
            <v>1</v>
          </cell>
          <cell r="D2715">
            <v>15033</v>
          </cell>
          <cell r="E2715" t="str">
            <v>Lion Cells Inc</v>
          </cell>
          <cell r="F2715" t="str">
            <v>New energy</v>
          </cell>
          <cell r="G2715" t="str">
            <v>Power Storage</v>
          </cell>
          <cell r="H2715" t="str">
            <v>California</v>
          </cell>
          <cell r="I2715" t="str">
            <v>United States</v>
          </cell>
          <cell r="J2715" t="str">
            <v>USA</v>
          </cell>
          <cell r="K2715" t="str">
            <v>North America &amp; Carribean</v>
          </cell>
          <cell r="L2715" t="str">
            <v>AMER</v>
          </cell>
          <cell r="M2715">
            <v>39174.461111111108</v>
          </cell>
          <cell r="N2715" t="str">
            <v>Completed</v>
          </cell>
          <cell r="O2715" t="str">
            <v>VC - Bridge/Interim</v>
          </cell>
          <cell r="P2715">
            <v>0</v>
          </cell>
          <cell r="Q2715">
            <v>0</v>
          </cell>
        </row>
        <row r="2716">
          <cell r="A2716" t="str">
            <v>VC</v>
          </cell>
          <cell r="B2716">
            <v>1998</v>
          </cell>
          <cell r="C2716">
            <v>1</v>
          </cell>
          <cell r="D2716">
            <v>22737</v>
          </cell>
          <cell r="E2716" t="str">
            <v>XeroCoat Inc.</v>
          </cell>
          <cell r="F2716" t="str">
            <v>New energy</v>
          </cell>
          <cell r="G2716" t="str">
            <v>Solar</v>
          </cell>
          <cell r="H2716" t="str">
            <v>California</v>
          </cell>
          <cell r="I2716" t="str">
            <v>United States</v>
          </cell>
          <cell r="J2716" t="str">
            <v>USA</v>
          </cell>
          <cell r="K2716" t="str">
            <v>North America &amp; Carribean</v>
          </cell>
          <cell r="L2716" t="str">
            <v>AMER</v>
          </cell>
          <cell r="M2716">
            <v>39234.798611111109</v>
          </cell>
          <cell r="N2716" t="str">
            <v>Completed</v>
          </cell>
          <cell r="O2716" t="str">
            <v>VC - Series A / First round</v>
          </cell>
          <cell r="P2716">
            <v>0</v>
          </cell>
          <cell r="Q2716">
            <v>0</v>
          </cell>
        </row>
        <row r="2717">
          <cell r="A2717" t="str">
            <v>VC</v>
          </cell>
          <cell r="B2717">
            <v>1999</v>
          </cell>
          <cell r="C2717">
            <v>5</v>
          </cell>
          <cell r="D2717">
            <v>15313</v>
          </cell>
          <cell r="E2717" t="str">
            <v>Suniva (formerly Solarity)</v>
          </cell>
          <cell r="F2717" t="str">
            <v>New energy</v>
          </cell>
          <cell r="G2717" t="str">
            <v>Solar</v>
          </cell>
          <cell r="H2717" t="str">
            <v>Pennsylvania</v>
          </cell>
          <cell r="I2717" t="str">
            <v>United States</v>
          </cell>
          <cell r="J2717" t="str">
            <v>USA</v>
          </cell>
          <cell r="K2717" t="str">
            <v>North America &amp; Carribean</v>
          </cell>
          <cell r="L2717" t="str">
            <v>AMER</v>
          </cell>
          <cell r="M2717">
            <v>39483.429166666669</v>
          </cell>
          <cell r="N2717" t="str">
            <v>Completed</v>
          </cell>
          <cell r="O2717" t="str">
            <v>VC - Series B / Second round</v>
          </cell>
          <cell r="P2717">
            <v>50</v>
          </cell>
          <cell r="Q2717">
            <v>0</v>
          </cell>
        </row>
        <row r="2718">
          <cell r="A2718" t="str">
            <v>VC</v>
          </cell>
          <cell r="B2718">
            <v>2000</v>
          </cell>
          <cell r="C2718">
            <v>1</v>
          </cell>
          <cell r="D2718">
            <v>22709</v>
          </cell>
          <cell r="E2718" t="str">
            <v>SatyaVani Green Homes</v>
          </cell>
          <cell r="F2718" t="str">
            <v>Partially new energy</v>
          </cell>
          <cell r="G2718" t="str">
            <v>Efficiency: Demand Side</v>
          </cell>
          <cell r="H2718" t="str">
            <v>Andhra Pradesh State</v>
          </cell>
          <cell r="I2718" t="str">
            <v>India</v>
          </cell>
          <cell r="J2718" t="str">
            <v>IND</v>
          </cell>
          <cell r="K2718" t="str">
            <v>Asia</v>
          </cell>
          <cell r="L2718" t="str">
            <v>ASOC</v>
          </cell>
          <cell r="M2718">
            <v>39466.453472222223</v>
          </cell>
          <cell r="N2718" t="str">
            <v>Completed</v>
          </cell>
          <cell r="O2718" t="str">
            <v>VC - Convertible</v>
          </cell>
          <cell r="P2718">
            <v>10</v>
          </cell>
          <cell r="Q2718">
            <v>0</v>
          </cell>
        </row>
        <row r="2719">
          <cell r="A2719" t="str">
            <v>VC</v>
          </cell>
          <cell r="B2719">
            <v>2001</v>
          </cell>
          <cell r="C2719">
            <v>7</v>
          </cell>
          <cell r="D2719">
            <v>16406</v>
          </cell>
          <cell r="E2719" t="str">
            <v>Infinia Corporation (formerly Stirling Technology Company)</v>
          </cell>
          <cell r="F2719" t="str">
            <v>New energy</v>
          </cell>
          <cell r="G2719" t="str">
            <v>Efficiency: Supply Side</v>
          </cell>
          <cell r="H2719" t="str">
            <v>Washington State</v>
          </cell>
          <cell r="I2719" t="str">
            <v>United States</v>
          </cell>
          <cell r="J2719" t="str">
            <v>USA</v>
          </cell>
          <cell r="K2719" t="str">
            <v>North America &amp; Carribean</v>
          </cell>
          <cell r="L2719" t="str">
            <v>AMER</v>
          </cell>
          <cell r="M2719">
            <v>39489.481249999997</v>
          </cell>
          <cell r="N2719" t="str">
            <v>Completed</v>
          </cell>
          <cell r="O2719" t="str">
            <v>VC - Series B / Second round</v>
          </cell>
          <cell r="P2719">
            <v>50</v>
          </cell>
          <cell r="Q2719">
            <v>0</v>
          </cell>
        </row>
        <row r="2720">
          <cell r="A2720" t="str">
            <v>VC</v>
          </cell>
          <cell r="B2720">
            <v>2002</v>
          </cell>
          <cell r="C2720">
            <v>0</v>
          </cell>
          <cell r="D2720">
            <v>22756</v>
          </cell>
          <cell r="E2720" t="str">
            <v>Global Wood Holding</v>
          </cell>
          <cell r="F2720" t="str">
            <v>New energy</v>
          </cell>
          <cell r="G2720" t="str">
            <v>Biomass &amp; Waste</v>
          </cell>
          <cell r="I2720" t="str">
            <v>Switzerland</v>
          </cell>
          <cell r="J2720" t="str">
            <v>CHE</v>
          </cell>
          <cell r="K2720" t="str">
            <v>Non-EU Europe</v>
          </cell>
          <cell r="L2720" t="str">
            <v>EMEA</v>
          </cell>
          <cell r="M2720">
            <v>39489.705555555556</v>
          </cell>
          <cell r="N2720" t="str">
            <v>Completed</v>
          </cell>
          <cell r="O2720" t="str">
            <v>PE - Asset/capacity investment</v>
          </cell>
          <cell r="P2720">
            <v>0</v>
          </cell>
          <cell r="Q2720">
            <v>0</v>
          </cell>
        </row>
        <row r="2721">
          <cell r="A2721" t="str">
            <v>VC</v>
          </cell>
          <cell r="B2721">
            <v>2003</v>
          </cell>
          <cell r="C2721">
            <v>2</v>
          </cell>
          <cell r="D2721">
            <v>22754</v>
          </cell>
          <cell r="E2721" t="str">
            <v>Lumenergi</v>
          </cell>
          <cell r="F2721" t="str">
            <v>New energy</v>
          </cell>
          <cell r="G2721" t="str">
            <v>Efficiency: Demand Side</v>
          </cell>
          <cell r="H2721" t="str">
            <v>Nevada</v>
          </cell>
          <cell r="I2721" t="str">
            <v>United States</v>
          </cell>
          <cell r="J2721" t="str">
            <v>USA</v>
          </cell>
          <cell r="K2721" t="str">
            <v>North America &amp; Carribean</v>
          </cell>
          <cell r="L2721" t="str">
            <v>AMER</v>
          </cell>
          <cell r="M2721">
            <v>39491.71875</v>
          </cell>
          <cell r="N2721" t="str">
            <v>Completed</v>
          </cell>
          <cell r="O2721" t="str">
            <v>VC - Series A / First round</v>
          </cell>
          <cell r="P2721">
            <v>3</v>
          </cell>
          <cell r="Q2721">
            <v>0</v>
          </cell>
        </row>
        <row r="2722">
          <cell r="A2722" t="str">
            <v>VC</v>
          </cell>
          <cell r="B2722">
            <v>2004</v>
          </cell>
          <cell r="C2722">
            <v>1</v>
          </cell>
          <cell r="D2722">
            <v>22790</v>
          </cell>
          <cell r="E2722" t="str">
            <v>Adura Systems</v>
          </cell>
          <cell r="F2722" t="str">
            <v>New energy</v>
          </cell>
          <cell r="G2722" t="str">
            <v>Efficiency: Demand Side</v>
          </cell>
          <cell r="H2722" t="str">
            <v>California</v>
          </cell>
          <cell r="I2722" t="str">
            <v>United States</v>
          </cell>
          <cell r="J2722" t="str">
            <v>USA</v>
          </cell>
          <cell r="K2722" t="str">
            <v>North America &amp; Carribean</v>
          </cell>
          <cell r="L2722" t="str">
            <v>AMER</v>
          </cell>
          <cell r="M2722">
            <v>39491.737500000003</v>
          </cell>
          <cell r="N2722" t="str">
            <v>Completed</v>
          </cell>
          <cell r="O2722" t="str">
            <v>VC - Series A / First round</v>
          </cell>
          <cell r="P2722">
            <v>0</v>
          </cell>
          <cell r="Q2722">
            <v>0</v>
          </cell>
        </row>
        <row r="2723">
          <cell r="A2723" t="str">
            <v>VC</v>
          </cell>
          <cell r="B2723">
            <v>2128</v>
          </cell>
          <cell r="C2723">
            <v>0</v>
          </cell>
          <cell r="D2723">
            <v>8549</v>
          </cell>
          <cell r="E2723" t="str">
            <v>Bixby Energy Systems Inc</v>
          </cell>
          <cell r="F2723" t="str">
            <v>Partially new energy</v>
          </cell>
          <cell r="G2723" t="str">
            <v>Biomass &amp; Waste</v>
          </cell>
          <cell r="H2723" t="str">
            <v>Minnesota</v>
          </cell>
          <cell r="I2723" t="str">
            <v>United States</v>
          </cell>
          <cell r="J2723" t="str">
            <v>USA</v>
          </cell>
          <cell r="K2723" t="str">
            <v>North America &amp; Carribean</v>
          </cell>
          <cell r="L2723" t="str">
            <v>AMER</v>
          </cell>
          <cell r="M2723">
            <v>37036.820833333331</v>
          </cell>
          <cell r="N2723" t="str">
            <v>Completed</v>
          </cell>
          <cell r="O2723" t="str">
            <v>PE - Buy-out / corp spinoff</v>
          </cell>
          <cell r="P2723">
            <v>22</v>
          </cell>
          <cell r="Q2723">
            <v>0</v>
          </cell>
        </row>
        <row r="2724">
          <cell r="A2724" t="str">
            <v>VC</v>
          </cell>
          <cell r="B2724">
            <v>2006</v>
          </cell>
          <cell r="C2724">
            <v>0</v>
          </cell>
          <cell r="D2724">
            <v>18440</v>
          </cell>
          <cell r="E2724" t="str">
            <v>CoolEarth (formerly Cool Earth Solar)</v>
          </cell>
          <cell r="F2724" t="str">
            <v>New energy</v>
          </cell>
          <cell r="G2724" t="str">
            <v>Solar</v>
          </cell>
          <cell r="H2724" t="str">
            <v>California</v>
          </cell>
          <cell r="I2724" t="str">
            <v>United States</v>
          </cell>
          <cell r="J2724" t="str">
            <v>USA</v>
          </cell>
          <cell r="K2724" t="str">
            <v>North America &amp; Carribean</v>
          </cell>
          <cell r="L2724" t="str">
            <v>AMER</v>
          </cell>
          <cell r="M2724">
            <v>39492.744444444441</v>
          </cell>
          <cell r="N2724" t="str">
            <v>Completed</v>
          </cell>
          <cell r="O2724" t="str">
            <v>VC - Series A / First round</v>
          </cell>
          <cell r="P2724">
            <v>21</v>
          </cell>
          <cell r="Q2724">
            <v>0</v>
          </cell>
        </row>
        <row r="2725">
          <cell r="A2725" t="str">
            <v>VC</v>
          </cell>
          <cell r="B2725">
            <v>2007</v>
          </cell>
          <cell r="C2725">
            <v>1</v>
          </cell>
          <cell r="D2725">
            <v>11911</v>
          </cell>
          <cell r="E2725" t="str">
            <v>ErSol Thin Film GmbH (formerly ErSol New Technologies GmbH (ENT))</v>
          </cell>
          <cell r="F2725" t="str">
            <v>New energy</v>
          </cell>
          <cell r="G2725" t="str">
            <v>Solar</v>
          </cell>
          <cell r="I2725" t="str">
            <v>Germany</v>
          </cell>
          <cell r="J2725" t="str">
            <v>DEU</v>
          </cell>
          <cell r="K2725" t="str">
            <v>EU Europe</v>
          </cell>
          <cell r="L2725" t="str">
            <v>EMEA</v>
          </cell>
          <cell r="M2725">
            <v>39482.468055555553</v>
          </cell>
          <cell r="N2725" t="str">
            <v>Completed</v>
          </cell>
          <cell r="O2725" t="str">
            <v>PE - Asset/capacity investment</v>
          </cell>
          <cell r="P2725">
            <v>71</v>
          </cell>
          <cell r="Q2725">
            <v>0</v>
          </cell>
        </row>
        <row r="2726">
          <cell r="A2726" t="str">
            <v>VC</v>
          </cell>
          <cell r="B2726">
            <v>2008</v>
          </cell>
          <cell r="C2726">
            <v>1</v>
          </cell>
          <cell r="D2726">
            <v>20705</v>
          </cell>
          <cell r="E2726" t="str">
            <v>Co-ver Energia SrI</v>
          </cell>
          <cell r="F2726" t="str">
            <v>New energy</v>
          </cell>
          <cell r="G2726" t="str">
            <v>Wind</v>
          </cell>
          <cell r="I2726" t="str">
            <v>Italy</v>
          </cell>
          <cell r="J2726" t="str">
            <v>ITA</v>
          </cell>
          <cell r="K2726" t="str">
            <v>EU Europe</v>
          </cell>
          <cell r="L2726" t="str">
            <v>EMEA</v>
          </cell>
          <cell r="M2726">
            <v>39470.526388888888</v>
          </cell>
          <cell r="N2726" t="str">
            <v>Completed</v>
          </cell>
          <cell r="O2726" t="str">
            <v>PE - Buy-out / corp spinoff</v>
          </cell>
          <cell r="P2726">
            <v>0</v>
          </cell>
          <cell r="Q2726">
            <v>0</v>
          </cell>
        </row>
        <row r="2727">
          <cell r="A2727" t="str">
            <v>VC</v>
          </cell>
          <cell r="B2727">
            <v>2009</v>
          </cell>
          <cell r="C2727">
            <v>1</v>
          </cell>
          <cell r="D2727">
            <v>22608</v>
          </cell>
          <cell r="E2727" t="str">
            <v>Castellwind</v>
          </cell>
          <cell r="F2727" t="str">
            <v>New energy</v>
          </cell>
          <cell r="G2727" t="str">
            <v>Wind</v>
          </cell>
          <cell r="I2727" t="str">
            <v>Spain</v>
          </cell>
          <cell r="J2727" t="str">
            <v>ESP</v>
          </cell>
          <cell r="K2727" t="str">
            <v>EU Europe</v>
          </cell>
          <cell r="L2727" t="str">
            <v>EMEA</v>
          </cell>
          <cell r="M2727">
            <v>39479.597916666666</v>
          </cell>
          <cell r="N2727" t="str">
            <v>Completed</v>
          </cell>
          <cell r="O2727" t="str">
            <v>PE - Buy-out / corp spinoff</v>
          </cell>
          <cell r="P2727">
            <v>0</v>
          </cell>
          <cell r="Q2727">
            <v>0</v>
          </cell>
        </row>
        <row r="2728">
          <cell r="A2728" t="str">
            <v>VC</v>
          </cell>
          <cell r="B2728">
            <v>2010</v>
          </cell>
          <cell r="C2728">
            <v>1</v>
          </cell>
          <cell r="D2728">
            <v>17567</v>
          </cell>
          <cell r="E2728" t="str">
            <v>Eka Systems</v>
          </cell>
          <cell r="F2728" t="str">
            <v>New energy</v>
          </cell>
          <cell r="G2728" t="str">
            <v>Efficiency: Supply Side</v>
          </cell>
          <cell r="H2728" t="str">
            <v>Maryland</v>
          </cell>
          <cell r="I2728" t="str">
            <v>United States</v>
          </cell>
          <cell r="J2728" t="str">
            <v>USA</v>
          </cell>
          <cell r="K2728" t="str">
            <v>North America &amp; Carribean</v>
          </cell>
          <cell r="L2728" t="str">
            <v>AMER</v>
          </cell>
          <cell r="M2728">
            <v>39083.781944444447</v>
          </cell>
          <cell r="O2728" t="str">
            <v>VC - Series C / Third round</v>
          </cell>
          <cell r="P2728">
            <v>12.5</v>
          </cell>
          <cell r="Q2728">
            <v>0</v>
          </cell>
        </row>
        <row r="2729">
          <cell r="A2729" t="str">
            <v>VC</v>
          </cell>
          <cell r="B2729">
            <v>2011</v>
          </cell>
          <cell r="C2729">
            <v>1</v>
          </cell>
          <cell r="D2729">
            <v>18060</v>
          </cell>
          <cell r="E2729" t="str">
            <v>LANGLEE wave power AS</v>
          </cell>
          <cell r="F2729" t="str">
            <v>New energy</v>
          </cell>
          <cell r="G2729" t="str">
            <v>Marine</v>
          </cell>
          <cell r="I2729" t="str">
            <v>Norway</v>
          </cell>
          <cell r="J2729" t="str">
            <v>NOR</v>
          </cell>
          <cell r="K2729" t="str">
            <v>Non-EU Europe</v>
          </cell>
          <cell r="L2729" t="str">
            <v>EMEA</v>
          </cell>
          <cell r="M2729">
            <v>39490.59097222222</v>
          </cell>
          <cell r="N2729" t="str">
            <v>Completed</v>
          </cell>
          <cell r="O2729" t="str">
            <v>PE - Buy-out / corp spinoff</v>
          </cell>
          <cell r="P2729">
            <v>0.19</v>
          </cell>
          <cell r="Q2729">
            <v>0</v>
          </cell>
        </row>
        <row r="2730">
          <cell r="A2730" t="str">
            <v>VC</v>
          </cell>
          <cell r="B2730">
            <v>2012</v>
          </cell>
          <cell r="C2730">
            <v>3</v>
          </cell>
          <cell r="D2730">
            <v>18044</v>
          </cell>
          <cell r="E2730" t="str">
            <v>Pythagoras Solar Ltd</v>
          </cell>
          <cell r="F2730" t="str">
            <v>New energy</v>
          </cell>
          <cell r="G2730" t="str">
            <v>Solar</v>
          </cell>
          <cell r="I2730" t="str">
            <v>Israel</v>
          </cell>
          <cell r="J2730" t="str">
            <v>ISR</v>
          </cell>
          <cell r="K2730" t="str">
            <v>Middle East &amp; North Africa</v>
          </cell>
          <cell r="L2730" t="str">
            <v>EMEA</v>
          </cell>
          <cell r="M2730">
            <v>39496.722916666666</v>
          </cell>
          <cell r="N2730" t="str">
            <v>Completed</v>
          </cell>
          <cell r="O2730" t="str">
            <v>VC - Series A / First round</v>
          </cell>
          <cell r="P2730">
            <v>10</v>
          </cell>
          <cell r="Q2730">
            <v>0</v>
          </cell>
        </row>
        <row r="2731">
          <cell r="A2731" t="str">
            <v>VC</v>
          </cell>
          <cell r="B2731">
            <v>2013</v>
          </cell>
          <cell r="C2731">
            <v>2</v>
          </cell>
          <cell r="D2731">
            <v>20051</v>
          </cell>
          <cell r="E2731" t="str">
            <v>Nordic Windpower LLC</v>
          </cell>
          <cell r="F2731" t="str">
            <v>New energy</v>
          </cell>
          <cell r="G2731" t="str">
            <v>Wind</v>
          </cell>
          <cell r="H2731" t="str">
            <v>California</v>
          </cell>
          <cell r="I2731" t="str">
            <v>United States</v>
          </cell>
          <cell r="J2731" t="str">
            <v>USA</v>
          </cell>
          <cell r="K2731" t="str">
            <v>North America &amp; Carribean</v>
          </cell>
          <cell r="L2731" t="str">
            <v>AMER</v>
          </cell>
          <cell r="M2731">
            <v>39496.742361111108</v>
          </cell>
          <cell r="N2731" t="str">
            <v>Completed</v>
          </cell>
          <cell r="O2731" t="str">
            <v>PE - Asset/capacity investment</v>
          </cell>
          <cell r="P2731">
            <v>0</v>
          </cell>
          <cell r="Q2731">
            <v>10</v>
          </cell>
        </row>
        <row r="2732">
          <cell r="A2732" t="str">
            <v>VC</v>
          </cell>
          <cell r="B2732">
            <v>2014</v>
          </cell>
          <cell r="C2732">
            <v>1</v>
          </cell>
          <cell r="D2732">
            <v>675</v>
          </cell>
          <cell r="E2732" t="str">
            <v>Novera Energy Plc (former Primergy)</v>
          </cell>
          <cell r="F2732" t="str">
            <v>New energy</v>
          </cell>
          <cell r="G2732" t="str">
            <v>Biomass &amp; Waste</v>
          </cell>
          <cell r="I2732" t="str">
            <v>United Kingdom</v>
          </cell>
          <cell r="J2732" t="str">
            <v>GBR</v>
          </cell>
          <cell r="K2732" t="str">
            <v>EU Europe</v>
          </cell>
          <cell r="L2732" t="str">
            <v>EMEA</v>
          </cell>
          <cell r="M2732">
            <v>39493.748611111114</v>
          </cell>
          <cell r="N2732" t="str">
            <v>Completed</v>
          </cell>
          <cell r="O2732" t="str">
            <v>PE - Buy-out / corp spinoff</v>
          </cell>
          <cell r="P2732">
            <v>21</v>
          </cell>
          <cell r="Q2732">
            <v>0</v>
          </cell>
        </row>
        <row r="2733">
          <cell r="A2733" t="str">
            <v>VC</v>
          </cell>
          <cell r="B2733">
            <v>2015</v>
          </cell>
          <cell r="C2733">
            <v>3</v>
          </cell>
          <cell r="D2733">
            <v>18789</v>
          </cell>
          <cell r="E2733" t="str">
            <v>Emergya Wind Technologies B.V</v>
          </cell>
          <cell r="F2733" t="str">
            <v>New energy</v>
          </cell>
          <cell r="G2733" t="str">
            <v>Wind</v>
          </cell>
          <cell r="I2733" t="str">
            <v>Netherlands</v>
          </cell>
          <cell r="J2733" t="str">
            <v>NLD</v>
          </cell>
          <cell r="K2733" t="str">
            <v>EU Europe</v>
          </cell>
          <cell r="L2733" t="str">
            <v>EMEA</v>
          </cell>
          <cell r="M2733">
            <v>39493.724305555559</v>
          </cell>
          <cell r="N2733" t="str">
            <v>Completed</v>
          </cell>
          <cell r="O2733" t="str">
            <v>PE - Buy-out / corp spinoff</v>
          </cell>
          <cell r="P2733">
            <v>22</v>
          </cell>
          <cell r="Q2733">
            <v>0</v>
          </cell>
        </row>
        <row r="2734">
          <cell r="A2734" t="str">
            <v>VC</v>
          </cell>
          <cell r="B2734">
            <v>2016</v>
          </cell>
          <cell r="C2734">
            <v>1</v>
          </cell>
          <cell r="D2734">
            <v>22833</v>
          </cell>
          <cell r="E2734" t="str">
            <v>Reklaim Technologies</v>
          </cell>
          <cell r="F2734" t="str">
            <v>Non-core</v>
          </cell>
          <cell r="G2734" t="str">
            <v>Carbon Capture and Sequestration</v>
          </cell>
          <cell r="H2734" t="str">
            <v>Washington State</v>
          </cell>
          <cell r="I2734" t="str">
            <v>United States</v>
          </cell>
          <cell r="J2734" t="str">
            <v>USA</v>
          </cell>
          <cell r="K2734" t="str">
            <v>North America &amp; Carribean</v>
          </cell>
          <cell r="L2734" t="str">
            <v>AMER</v>
          </cell>
          <cell r="M2734">
            <v>39325.868750000001</v>
          </cell>
          <cell r="N2734" t="str">
            <v>Completed</v>
          </cell>
          <cell r="O2734" t="str">
            <v>VC - Series B / Second round</v>
          </cell>
          <cell r="P2734">
            <v>10</v>
          </cell>
          <cell r="Q2734">
            <v>0</v>
          </cell>
        </row>
        <row r="2735">
          <cell r="A2735" t="str">
            <v>VC</v>
          </cell>
          <cell r="B2735">
            <v>2017</v>
          </cell>
          <cell r="C2735">
            <v>4</v>
          </cell>
          <cell r="D2735">
            <v>22830</v>
          </cell>
          <cell r="E2735" t="str">
            <v>Sub-One Technology</v>
          </cell>
          <cell r="F2735" t="str">
            <v>Partially new energy</v>
          </cell>
          <cell r="G2735" t="str">
            <v>Efficiency: Demand Side</v>
          </cell>
          <cell r="H2735" t="str">
            <v>California</v>
          </cell>
          <cell r="I2735" t="str">
            <v>United States</v>
          </cell>
          <cell r="J2735" t="str">
            <v>USA</v>
          </cell>
          <cell r="K2735" t="str">
            <v>North America &amp; Carribean</v>
          </cell>
          <cell r="L2735" t="str">
            <v>AMER</v>
          </cell>
          <cell r="M2735">
            <v>39499.356249999997</v>
          </cell>
          <cell r="N2735" t="str">
            <v>Completed</v>
          </cell>
          <cell r="O2735" t="str">
            <v>VC - Series C / Third round</v>
          </cell>
          <cell r="P2735">
            <v>24</v>
          </cell>
          <cell r="Q2735">
            <v>0</v>
          </cell>
        </row>
        <row r="2736">
          <cell r="A2736" t="str">
            <v>VC</v>
          </cell>
          <cell r="B2736">
            <v>2018</v>
          </cell>
          <cell r="C2736">
            <v>1</v>
          </cell>
          <cell r="D2736">
            <v>22855</v>
          </cell>
          <cell r="E2736" t="str">
            <v>Albeo Technologies</v>
          </cell>
          <cell r="F2736" t="str">
            <v>New energy</v>
          </cell>
          <cell r="G2736" t="str">
            <v>Efficiency: Demand Side</v>
          </cell>
          <cell r="H2736" t="str">
            <v>Colorado</v>
          </cell>
          <cell r="I2736" t="str">
            <v>United States</v>
          </cell>
          <cell r="J2736" t="str">
            <v>USA</v>
          </cell>
          <cell r="K2736" t="str">
            <v>North America &amp; Carribean</v>
          </cell>
          <cell r="L2736" t="str">
            <v>AMER</v>
          </cell>
          <cell r="M2736">
            <v>39498.421527777777</v>
          </cell>
          <cell r="N2736" t="str">
            <v>Completed</v>
          </cell>
          <cell r="O2736" t="str">
            <v>VC - Series A / First round</v>
          </cell>
          <cell r="P2736">
            <v>1.5</v>
          </cell>
          <cell r="Q2736">
            <v>0</v>
          </cell>
        </row>
        <row r="2737">
          <cell r="A2737" t="str">
            <v>VC</v>
          </cell>
          <cell r="B2737">
            <v>2019</v>
          </cell>
          <cell r="C2737">
            <v>2</v>
          </cell>
          <cell r="D2737">
            <v>17863</v>
          </cell>
          <cell r="E2737" t="str">
            <v>Ausra Inc, aka Tsugino, Carrizo Energy</v>
          </cell>
          <cell r="F2737" t="str">
            <v>New energy</v>
          </cell>
          <cell r="G2737" t="str">
            <v>Solar</v>
          </cell>
          <cell r="H2737" t="str">
            <v>California</v>
          </cell>
          <cell r="I2737" t="str">
            <v>United States</v>
          </cell>
          <cell r="J2737" t="str">
            <v>USA</v>
          </cell>
          <cell r="K2737" t="str">
            <v>North America &amp; Carribean</v>
          </cell>
          <cell r="L2737" t="str">
            <v>AMER</v>
          </cell>
          <cell r="M2737">
            <v>39499.494444444441</v>
          </cell>
          <cell r="N2737" t="str">
            <v>Announced/filed</v>
          </cell>
          <cell r="O2737" t="str">
            <v>VC - Bridge/Interim</v>
          </cell>
          <cell r="P2737">
            <v>15</v>
          </cell>
          <cell r="Q2737">
            <v>0</v>
          </cell>
        </row>
        <row r="2738">
          <cell r="A2738" t="str">
            <v>VC</v>
          </cell>
          <cell r="B2738">
            <v>2020</v>
          </cell>
          <cell r="C2738">
            <v>0</v>
          </cell>
          <cell r="D2738">
            <v>17863</v>
          </cell>
          <cell r="E2738" t="str">
            <v>Ausra Inc, aka Tsugino, Carrizo Energy</v>
          </cell>
          <cell r="F2738" t="str">
            <v>New energy</v>
          </cell>
          <cell r="G2738" t="str">
            <v>Solar</v>
          </cell>
          <cell r="H2738" t="str">
            <v>California</v>
          </cell>
          <cell r="I2738" t="str">
            <v>United States</v>
          </cell>
          <cell r="J2738" t="str">
            <v>USA</v>
          </cell>
          <cell r="K2738" t="str">
            <v>North America &amp; Carribean</v>
          </cell>
          <cell r="L2738" t="str">
            <v>AMER</v>
          </cell>
          <cell r="M2738">
            <v>39499.583333333336</v>
          </cell>
          <cell r="N2738" t="str">
            <v>In active planning</v>
          </cell>
          <cell r="O2738" t="str">
            <v>VC - Series C / Third round</v>
          </cell>
          <cell r="P2738">
            <v>150</v>
          </cell>
          <cell r="Q2738">
            <v>0</v>
          </cell>
        </row>
        <row r="2739">
          <cell r="A2739" t="str">
            <v>VC</v>
          </cell>
          <cell r="B2739">
            <v>2021</v>
          </cell>
          <cell r="C2739">
            <v>2</v>
          </cell>
          <cell r="D2739">
            <v>14275</v>
          </cell>
          <cell r="E2739" t="str">
            <v>Tesla Motors Inc</v>
          </cell>
          <cell r="F2739" t="str">
            <v>New energy</v>
          </cell>
          <cell r="G2739" t="str">
            <v>Efficiency: Demand Side</v>
          </cell>
          <cell r="H2739" t="str">
            <v>California</v>
          </cell>
          <cell r="I2739" t="str">
            <v>United States</v>
          </cell>
          <cell r="J2739" t="str">
            <v>USA</v>
          </cell>
          <cell r="K2739" t="str">
            <v>North America &amp; Carribean</v>
          </cell>
          <cell r="L2739" t="str">
            <v>AMER</v>
          </cell>
          <cell r="M2739">
            <v>39500.624305555553</v>
          </cell>
          <cell r="N2739" t="str">
            <v>Completed</v>
          </cell>
          <cell r="O2739" t="str">
            <v>VC - Further / Pre-IPO round</v>
          </cell>
          <cell r="P2739">
            <v>40</v>
          </cell>
          <cell r="Q2739">
            <v>0</v>
          </cell>
        </row>
        <row r="2740">
          <cell r="A2740" t="str">
            <v>VC</v>
          </cell>
          <cell r="B2740">
            <v>2022</v>
          </cell>
          <cell r="C2740">
            <v>3</v>
          </cell>
          <cell r="D2740">
            <v>22830</v>
          </cell>
          <cell r="E2740" t="str">
            <v>Sub-One Technology</v>
          </cell>
          <cell r="F2740" t="str">
            <v>Partially new energy</v>
          </cell>
          <cell r="G2740" t="str">
            <v>Efficiency: Demand Side</v>
          </cell>
          <cell r="H2740" t="str">
            <v>California</v>
          </cell>
          <cell r="I2740" t="str">
            <v>United States</v>
          </cell>
          <cell r="J2740" t="str">
            <v>USA</v>
          </cell>
          <cell r="K2740" t="str">
            <v>North America &amp; Carribean</v>
          </cell>
          <cell r="L2740" t="str">
            <v>AMER</v>
          </cell>
          <cell r="M2740">
            <v>39021.694444444445</v>
          </cell>
          <cell r="N2740" t="str">
            <v>Completed</v>
          </cell>
          <cell r="O2740" t="str">
            <v>VC - Series B / Second round</v>
          </cell>
          <cell r="P2740">
            <v>7</v>
          </cell>
          <cell r="Q2740">
            <v>0</v>
          </cell>
        </row>
        <row r="2741">
          <cell r="A2741" t="str">
            <v>VC</v>
          </cell>
          <cell r="B2741">
            <v>2023</v>
          </cell>
          <cell r="C2741">
            <v>3</v>
          </cell>
          <cell r="D2741">
            <v>22878</v>
          </cell>
          <cell r="E2741" t="str">
            <v>Arxx Building Products</v>
          </cell>
          <cell r="F2741" t="str">
            <v>New energy</v>
          </cell>
          <cell r="G2741" t="str">
            <v>Efficiency: Demand Side</v>
          </cell>
          <cell r="H2741" t="str">
            <v>Ontario</v>
          </cell>
          <cell r="I2741" t="str">
            <v>Canada</v>
          </cell>
          <cell r="J2741" t="str">
            <v>CAN</v>
          </cell>
          <cell r="K2741" t="str">
            <v>North America &amp; Carribean</v>
          </cell>
          <cell r="L2741" t="str">
            <v>AMER</v>
          </cell>
          <cell r="M2741">
            <v>39485.479861111111</v>
          </cell>
          <cell r="N2741" t="str">
            <v>Completed</v>
          </cell>
          <cell r="O2741" t="str">
            <v>VC - Series B / Second round</v>
          </cell>
          <cell r="P2741">
            <v>16.7</v>
          </cell>
          <cell r="Q2741">
            <v>0</v>
          </cell>
        </row>
        <row r="2742">
          <cell r="A2742" t="str">
            <v>VC</v>
          </cell>
          <cell r="B2742">
            <v>2024</v>
          </cell>
          <cell r="C2742">
            <v>1</v>
          </cell>
          <cell r="D2742">
            <v>15244</v>
          </cell>
          <cell r="E2742" t="str">
            <v>Miles Electric Vehicles</v>
          </cell>
          <cell r="F2742" t="str">
            <v>New energy</v>
          </cell>
          <cell r="G2742" t="str">
            <v>Efficiency: Demand Side</v>
          </cell>
          <cell r="H2742" t="str">
            <v>California</v>
          </cell>
          <cell r="I2742" t="str">
            <v>United States</v>
          </cell>
          <cell r="J2742" t="str">
            <v>USA</v>
          </cell>
          <cell r="K2742" t="str">
            <v>North America &amp; Carribean</v>
          </cell>
          <cell r="L2742" t="str">
            <v>AMER</v>
          </cell>
          <cell r="M2742">
            <v>39499.717361111114</v>
          </cell>
          <cell r="N2742" t="str">
            <v>Completed</v>
          </cell>
          <cell r="O2742" t="str">
            <v>VC - Series A / First round</v>
          </cell>
          <cell r="P2742">
            <v>15</v>
          </cell>
          <cell r="Q2742">
            <v>0</v>
          </cell>
        </row>
        <row r="2743">
          <cell r="A2743" t="str">
            <v>VC</v>
          </cell>
          <cell r="B2743">
            <v>2025</v>
          </cell>
          <cell r="C2743">
            <v>2</v>
          </cell>
          <cell r="D2743">
            <v>12728</v>
          </cell>
          <cell r="E2743" t="str">
            <v>Sindicatum Carbon Capital (SCC)</v>
          </cell>
          <cell r="F2743" t="str">
            <v>Partially new energy</v>
          </cell>
          <cell r="G2743" t="str">
            <v>General Financial &amp; Legal Services</v>
          </cell>
          <cell r="I2743" t="str">
            <v>United Kingdom</v>
          </cell>
          <cell r="J2743" t="str">
            <v>GBR</v>
          </cell>
          <cell r="K2743" t="str">
            <v>EU Europe</v>
          </cell>
          <cell r="L2743" t="str">
            <v>EMEA</v>
          </cell>
          <cell r="M2743">
            <v>39503.488194444442</v>
          </cell>
          <cell r="N2743" t="str">
            <v>Completed</v>
          </cell>
          <cell r="O2743" t="str">
            <v>PE - Asset/capacity investment</v>
          </cell>
          <cell r="P2743">
            <v>40</v>
          </cell>
          <cell r="Q2743">
            <v>0</v>
          </cell>
        </row>
        <row r="2744">
          <cell r="A2744" t="str">
            <v>VC</v>
          </cell>
          <cell r="B2744">
            <v>2026</v>
          </cell>
          <cell r="C2744">
            <v>1</v>
          </cell>
          <cell r="D2744">
            <v>22738</v>
          </cell>
          <cell r="E2744" t="str">
            <v>Topanga Technologies</v>
          </cell>
          <cell r="F2744" t="str">
            <v>New energy</v>
          </cell>
          <cell r="G2744" t="str">
            <v>Efficiency: Demand Side</v>
          </cell>
          <cell r="H2744" t="str">
            <v>California</v>
          </cell>
          <cell r="I2744" t="str">
            <v>United States</v>
          </cell>
          <cell r="J2744" t="str">
            <v>USA</v>
          </cell>
          <cell r="K2744" t="str">
            <v>North America &amp; Carribean</v>
          </cell>
          <cell r="L2744" t="str">
            <v>AMER</v>
          </cell>
          <cell r="M2744">
            <v>39433.635416666664</v>
          </cell>
          <cell r="N2744" t="str">
            <v>Completed</v>
          </cell>
          <cell r="O2744" t="str">
            <v>VC - Series A / First round</v>
          </cell>
          <cell r="P2744">
            <v>1.5</v>
          </cell>
          <cell r="Q2744">
            <v>0</v>
          </cell>
        </row>
        <row r="2745">
          <cell r="A2745" t="str">
            <v>VC</v>
          </cell>
          <cell r="B2745">
            <v>2027</v>
          </cell>
          <cell r="C2745">
            <v>2</v>
          </cell>
          <cell r="D2745">
            <v>22917</v>
          </cell>
          <cell r="E2745" t="str">
            <v>LumenZ</v>
          </cell>
          <cell r="F2745" t="str">
            <v>New energy</v>
          </cell>
          <cell r="G2745" t="str">
            <v>Efficiency: Demand Side</v>
          </cell>
          <cell r="H2745" t="str">
            <v>Massachusetts</v>
          </cell>
          <cell r="I2745" t="str">
            <v>United States</v>
          </cell>
          <cell r="J2745" t="str">
            <v>USA</v>
          </cell>
          <cell r="K2745" t="str">
            <v>North America &amp; Carribean</v>
          </cell>
          <cell r="L2745" t="str">
            <v>AMER</v>
          </cell>
          <cell r="M2745">
            <v>39472</v>
          </cell>
          <cell r="N2745" t="str">
            <v>Completed</v>
          </cell>
          <cell r="O2745" t="str">
            <v>VC - Seed / angel</v>
          </cell>
          <cell r="P2745">
            <v>3</v>
          </cell>
          <cell r="Q2745">
            <v>0</v>
          </cell>
        </row>
        <row r="2746">
          <cell r="A2746" t="str">
            <v>VC</v>
          </cell>
          <cell r="B2746">
            <v>2028</v>
          </cell>
          <cell r="C2746">
            <v>1</v>
          </cell>
          <cell r="D2746">
            <v>22924</v>
          </cell>
          <cell r="E2746" t="str">
            <v>Xtreme Power</v>
          </cell>
          <cell r="F2746" t="str">
            <v>Partially new energy</v>
          </cell>
          <cell r="G2746" t="str">
            <v>Power Storage</v>
          </cell>
          <cell r="H2746" t="str">
            <v>Texas</v>
          </cell>
          <cell r="I2746" t="str">
            <v>United States</v>
          </cell>
          <cell r="J2746" t="str">
            <v>USA</v>
          </cell>
          <cell r="K2746" t="str">
            <v>North America &amp; Carribean</v>
          </cell>
          <cell r="L2746" t="str">
            <v>AMER</v>
          </cell>
          <cell r="M2746">
            <v>39451.754861111112</v>
          </cell>
          <cell r="N2746" t="str">
            <v>Completed</v>
          </cell>
          <cell r="O2746" t="str">
            <v>VC - Convertible</v>
          </cell>
          <cell r="P2746">
            <v>3</v>
          </cell>
          <cell r="Q2746">
            <v>0</v>
          </cell>
        </row>
        <row r="2747">
          <cell r="A2747" t="str">
            <v>VC</v>
          </cell>
          <cell r="B2747">
            <v>2029</v>
          </cell>
          <cell r="C2747">
            <v>0</v>
          </cell>
          <cell r="D2747">
            <v>18021</v>
          </cell>
          <cell r="E2747" t="str">
            <v>Brazilian Renewable Energy Company Ltd. (Brenco)</v>
          </cell>
          <cell r="F2747" t="str">
            <v>New energy</v>
          </cell>
          <cell r="G2747" t="str">
            <v>Biofuels</v>
          </cell>
          <cell r="I2747" t="str">
            <v>Brazil</v>
          </cell>
          <cell r="J2747" t="str">
            <v>BRA</v>
          </cell>
          <cell r="K2747" t="str">
            <v>Central &amp; South America</v>
          </cell>
          <cell r="L2747" t="str">
            <v>AMER</v>
          </cell>
          <cell r="M2747">
            <v>39503.536111111112</v>
          </cell>
          <cell r="N2747" t="str">
            <v>Completed</v>
          </cell>
          <cell r="O2747" t="str">
            <v>PE - Other</v>
          </cell>
          <cell r="P2747">
            <v>80</v>
          </cell>
          <cell r="Q2747">
            <v>0</v>
          </cell>
        </row>
        <row r="2748">
          <cell r="A2748" t="str">
            <v>VC</v>
          </cell>
          <cell r="B2748">
            <v>2030</v>
          </cell>
          <cell r="C2748">
            <v>0</v>
          </cell>
          <cell r="D2748">
            <v>18021</v>
          </cell>
          <cell r="E2748" t="str">
            <v>Brazilian Renewable Energy Company Ltd. (Brenco)</v>
          </cell>
          <cell r="F2748" t="str">
            <v>New energy</v>
          </cell>
          <cell r="G2748" t="str">
            <v>Biofuels</v>
          </cell>
          <cell r="I2748" t="str">
            <v>Brazil</v>
          </cell>
          <cell r="J2748" t="str">
            <v>BRA</v>
          </cell>
          <cell r="K2748" t="str">
            <v>Central &amp; South America</v>
          </cell>
          <cell r="L2748" t="str">
            <v>AMER</v>
          </cell>
          <cell r="M2748">
            <v>39503.60833333333</v>
          </cell>
          <cell r="N2748" t="str">
            <v>In active planning</v>
          </cell>
          <cell r="O2748" t="str">
            <v>PE - Other</v>
          </cell>
          <cell r="P2748">
            <v>80</v>
          </cell>
          <cell r="Q2748">
            <v>0</v>
          </cell>
        </row>
        <row r="2749">
          <cell r="A2749" t="str">
            <v>VC</v>
          </cell>
          <cell r="B2749">
            <v>2031</v>
          </cell>
          <cell r="C2749">
            <v>2</v>
          </cell>
          <cell r="D2749">
            <v>18603</v>
          </cell>
          <cell r="E2749" t="str">
            <v>OptiSolar Inc (formerly Gen 3 Solar Inc)</v>
          </cell>
          <cell r="F2749" t="str">
            <v>New energy</v>
          </cell>
          <cell r="G2749" t="str">
            <v>Solar</v>
          </cell>
          <cell r="H2749" t="str">
            <v>California</v>
          </cell>
          <cell r="I2749" t="str">
            <v>United States</v>
          </cell>
          <cell r="J2749" t="str">
            <v>USA</v>
          </cell>
          <cell r="K2749" t="str">
            <v>North America &amp; Carribean</v>
          </cell>
          <cell r="L2749" t="str">
            <v>AMER</v>
          </cell>
          <cell r="M2749">
            <v>39470.34375</v>
          </cell>
          <cell r="N2749" t="str">
            <v>Completed</v>
          </cell>
          <cell r="O2749" t="str">
            <v>VC - Series D / Fourth round</v>
          </cell>
          <cell r="P2749">
            <v>38.299999999999997</v>
          </cell>
          <cell r="Q2749">
            <v>0</v>
          </cell>
        </row>
        <row r="2750">
          <cell r="A2750" t="str">
            <v>VC</v>
          </cell>
          <cell r="B2750">
            <v>2033</v>
          </cell>
          <cell r="C2750">
            <v>1</v>
          </cell>
          <cell r="D2750">
            <v>14079</v>
          </cell>
          <cell r="E2750" t="str">
            <v>Gamesa Solar</v>
          </cell>
          <cell r="F2750" t="str">
            <v>New energy</v>
          </cell>
          <cell r="G2750" t="str">
            <v>Solar</v>
          </cell>
          <cell r="I2750" t="str">
            <v>Spain</v>
          </cell>
          <cell r="J2750" t="str">
            <v>ESP</v>
          </cell>
          <cell r="K2750" t="str">
            <v>EU Europe</v>
          </cell>
          <cell r="L2750" t="str">
            <v>EMEA</v>
          </cell>
          <cell r="M2750">
            <v>39506.595138888886</v>
          </cell>
          <cell r="N2750" t="str">
            <v>Announced/filed</v>
          </cell>
          <cell r="O2750" t="str">
            <v>PE - Buy-out / corp spinoff</v>
          </cell>
          <cell r="P2750">
            <v>397</v>
          </cell>
          <cell r="Q2750">
            <v>0</v>
          </cell>
        </row>
        <row r="2751">
          <cell r="A2751" t="str">
            <v>VC</v>
          </cell>
          <cell r="B2751">
            <v>2034</v>
          </cell>
          <cell r="C2751">
            <v>2</v>
          </cell>
          <cell r="D2751">
            <v>15033</v>
          </cell>
          <cell r="E2751" t="str">
            <v>Lion Cells Inc</v>
          </cell>
          <cell r="F2751" t="str">
            <v>New energy</v>
          </cell>
          <cell r="G2751" t="str">
            <v>Power Storage</v>
          </cell>
          <cell r="H2751" t="str">
            <v>California</v>
          </cell>
          <cell r="I2751" t="str">
            <v>United States</v>
          </cell>
          <cell r="J2751" t="str">
            <v>USA</v>
          </cell>
          <cell r="K2751" t="str">
            <v>North America &amp; Carribean</v>
          </cell>
          <cell r="L2751" t="str">
            <v>AMER</v>
          </cell>
          <cell r="M2751">
            <v>39503.593055555553</v>
          </cell>
          <cell r="N2751" t="str">
            <v>Completed</v>
          </cell>
          <cell r="O2751" t="str">
            <v>VC - Series B / Second round</v>
          </cell>
          <cell r="P2751">
            <v>12.1</v>
          </cell>
          <cell r="Q2751">
            <v>0</v>
          </cell>
        </row>
        <row r="2752">
          <cell r="A2752" t="str">
            <v>VC</v>
          </cell>
          <cell r="B2752">
            <v>2035</v>
          </cell>
          <cell r="C2752">
            <v>1</v>
          </cell>
          <cell r="D2752">
            <v>11367</v>
          </cell>
          <cell r="E2752" t="str">
            <v>Eco-Carbone</v>
          </cell>
          <cell r="F2752" t="str">
            <v>Partially new energy</v>
          </cell>
          <cell r="G2752" t="str">
            <v>Carbon Markets</v>
          </cell>
          <cell r="I2752" t="str">
            <v>France</v>
          </cell>
          <cell r="J2752" t="str">
            <v>FRA</v>
          </cell>
          <cell r="K2752" t="str">
            <v>EU Europe</v>
          </cell>
          <cell r="L2752" t="str">
            <v>EMEA</v>
          </cell>
          <cell r="M2752">
            <v>39510.418055555558</v>
          </cell>
          <cell r="N2752" t="str">
            <v>Completed</v>
          </cell>
          <cell r="O2752" t="str">
            <v>VC - Series A / First round</v>
          </cell>
          <cell r="P2752">
            <v>3.2</v>
          </cell>
          <cell r="Q2752">
            <v>0</v>
          </cell>
        </row>
        <row r="2753">
          <cell r="A2753" t="str">
            <v>VC</v>
          </cell>
          <cell r="B2753">
            <v>2036</v>
          </cell>
          <cell r="C2753">
            <v>0</v>
          </cell>
          <cell r="D2753">
            <v>23059</v>
          </cell>
          <cell r="E2753" t="str">
            <v>Naverus</v>
          </cell>
          <cell r="F2753" t="str">
            <v>Partially new energy</v>
          </cell>
          <cell r="G2753" t="str">
            <v>Efficiency: Demand Side</v>
          </cell>
          <cell r="H2753" t="str">
            <v>Washington State</v>
          </cell>
          <cell r="I2753" t="str">
            <v>United States</v>
          </cell>
          <cell r="J2753" t="str">
            <v>USA</v>
          </cell>
          <cell r="K2753" t="str">
            <v>North America &amp; Carribean</v>
          </cell>
          <cell r="L2753" t="str">
            <v>AMER</v>
          </cell>
          <cell r="M2753">
            <v>39506.520833333336</v>
          </cell>
          <cell r="N2753" t="str">
            <v>Completed</v>
          </cell>
          <cell r="O2753" t="str">
            <v>VC - Series C / Third round</v>
          </cell>
          <cell r="P2753">
            <v>10</v>
          </cell>
          <cell r="Q2753">
            <v>0</v>
          </cell>
        </row>
        <row r="2754">
          <cell r="A2754" t="str">
            <v>VC</v>
          </cell>
          <cell r="B2754">
            <v>2037</v>
          </cell>
          <cell r="C2754">
            <v>2</v>
          </cell>
          <cell r="D2754">
            <v>15270</v>
          </cell>
          <cell r="E2754" t="str">
            <v>SolarPower Ltd</v>
          </cell>
          <cell r="F2754" t="str">
            <v>New energy</v>
          </cell>
          <cell r="G2754" t="str">
            <v>Solar</v>
          </cell>
          <cell r="I2754" t="str">
            <v>Israel</v>
          </cell>
          <cell r="J2754" t="str">
            <v>ISR</v>
          </cell>
          <cell r="K2754" t="str">
            <v>Middle East &amp; North Africa</v>
          </cell>
          <cell r="L2754" t="str">
            <v>EMEA</v>
          </cell>
          <cell r="M2754">
            <v>39512.615277777775</v>
          </cell>
          <cell r="N2754" t="str">
            <v>Completed</v>
          </cell>
          <cell r="O2754" t="str">
            <v>VC - Series A / First round</v>
          </cell>
          <cell r="P2754">
            <v>1.1000000000000001</v>
          </cell>
          <cell r="Q2754">
            <v>0</v>
          </cell>
        </row>
        <row r="2755">
          <cell r="A2755" t="str">
            <v>VC</v>
          </cell>
          <cell r="B2755">
            <v>2038</v>
          </cell>
          <cell r="C2755">
            <v>4</v>
          </cell>
          <cell r="D2755">
            <v>4750</v>
          </cell>
          <cell r="E2755" t="str">
            <v>ORECon Ltd</v>
          </cell>
          <cell r="F2755" t="str">
            <v>New energy</v>
          </cell>
          <cell r="G2755" t="str">
            <v>Marine</v>
          </cell>
          <cell r="I2755" t="str">
            <v>United Kingdom</v>
          </cell>
          <cell r="J2755" t="str">
            <v>GBR</v>
          </cell>
          <cell r="K2755" t="str">
            <v>EU Europe</v>
          </cell>
          <cell r="L2755" t="str">
            <v>EMEA</v>
          </cell>
          <cell r="M2755">
            <v>39510.640972222223</v>
          </cell>
          <cell r="N2755" t="str">
            <v>Completed</v>
          </cell>
          <cell r="O2755" t="str">
            <v>VC - Series A / First round</v>
          </cell>
          <cell r="P2755">
            <v>24</v>
          </cell>
          <cell r="Q2755">
            <v>0</v>
          </cell>
        </row>
        <row r="2756">
          <cell r="A2756" t="str">
            <v>VC</v>
          </cell>
          <cell r="B2756">
            <v>2039</v>
          </cell>
          <cell r="C2756">
            <v>1</v>
          </cell>
          <cell r="D2756">
            <v>23060</v>
          </cell>
          <cell r="E2756" t="str">
            <v>Standard Solar Inc</v>
          </cell>
          <cell r="F2756" t="str">
            <v>New energy</v>
          </cell>
          <cell r="G2756" t="str">
            <v>Solar</v>
          </cell>
          <cell r="H2756" t="str">
            <v>Maryland</v>
          </cell>
          <cell r="I2756" t="str">
            <v>United States</v>
          </cell>
          <cell r="J2756" t="str">
            <v>USA</v>
          </cell>
          <cell r="K2756" t="str">
            <v>North America &amp; Carribean</v>
          </cell>
          <cell r="L2756" t="str">
            <v>AMER</v>
          </cell>
          <cell r="M2756">
            <v>39514.749305555553</v>
          </cell>
          <cell r="N2756" t="str">
            <v>Completed</v>
          </cell>
          <cell r="O2756" t="str">
            <v>PE - Asset/capacity investment</v>
          </cell>
          <cell r="P2756">
            <v>3.5</v>
          </cell>
          <cell r="Q2756">
            <v>0</v>
          </cell>
        </row>
        <row r="2757">
          <cell r="A2757" t="str">
            <v>VC</v>
          </cell>
          <cell r="B2757">
            <v>2040</v>
          </cell>
          <cell r="C2757">
            <v>2</v>
          </cell>
          <cell r="D2757">
            <v>23091</v>
          </cell>
          <cell r="E2757" t="str">
            <v>Climos</v>
          </cell>
          <cell r="F2757" t="str">
            <v>New energy</v>
          </cell>
          <cell r="G2757" t="str">
            <v>Carbon Capture and Sequestration</v>
          </cell>
          <cell r="I2757" t="str">
            <v>United States</v>
          </cell>
          <cell r="J2757" t="str">
            <v>USA</v>
          </cell>
          <cell r="K2757" t="str">
            <v>North America &amp; Carribean</v>
          </cell>
          <cell r="L2757" t="str">
            <v>AMER</v>
          </cell>
          <cell r="M2757">
            <v>39512.356249999997</v>
          </cell>
          <cell r="N2757" t="str">
            <v>Completed</v>
          </cell>
          <cell r="O2757" t="str">
            <v>VC - Series A / First round</v>
          </cell>
          <cell r="P2757">
            <v>3.5</v>
          </cell>
          <cell r="Q2757">
            <v>0</v>
          </cell>
        </row>
        <row r="2758">
          <cell r="A2758" t="str">
            <v>VC</v>
          </cell>
          <cell r="B2758">
            <v>2041</v>
          </cell>
          <cell r="C2758">
            <v>1</v>
          </cell>
          <cell r="D2758">
            <v>19752</v>
          </cell>
          <cell r="E2758" t="str">
            <v>Think Global</v>
          </cell>
          <cell r="F2758" t="str">
            <v>New energy</v>
          </cell>
          <cell r="G2758" t="str">
            <v>Efficiency: Demand Side</v>
          </cell>
          <cell r="I2758" t="str">
            <v>Norway</v>
          </cell>
          <cell r="J2758" t="str">
            <v>NOR</v>
          </cell>
          <cell r="K2758" t="str">
            <v>Non-EU Europe</v>
          </cell>
          <cell r="L2758" t="str">
            <v>EMEA</v>
          </cell>
          <cell r="M2758">
            <v>39512.439583333333</v>
          </cell>
          <cell r="N2758" t="str">
            <v>Completed</v>
          </cell>
          <cell r="O2758" t="str">
            <v>PE - Asset/capacity investment</v>
          </cell>
          <cell r="P2758">
            <v>4</v>
          </cell>
          <cell r="Q2758">
            <v>0</v>
          </cell>
        </row>
        <row r="2759">
          <cell r="A2759" t="str">
            <v>VC</v>
          </cell>
          <cell r="B2759">
            <v>2042</v>
          </cell>
          <cell r="C2759">
            <v>1</v>
          </cell>
          <cell r="D2759">
            <v>12340</v>
          </cell>
          <cell r="E2759" t="str">
            <v>A123Systems</v>
          </cell>
          <cell r="F2759" t="str">
            <v>New energy</v>
          </cell>
          <cell r="G2759" t="str">
            <v>Power Storage</v>
          </cell>
          <cell r="H2759" t="str">
            <v>Massachusetts</v>
          </cell>
          <cell r="I2759" t="str">
            <v>United States</v>
          </cell>
          <cell r="J2759" t="str">
            <v>USA</v>
          </cell>
          <cell r="K2759" t="str">
            <v>North America &amp; Carribean</v>
          </cell>
          <cell r="L2759" t="str">
            <v>AMER</v>
          </cell>
          <cell r="M2759">
            <v>39512.458333333336</v>
          </cell>
          <cell r="N2759" t="str">
            <v>Completed</v>
          </cell>
          <cell r="O2759" t="str">
            <v>PE - Asset/capacity investment</v>
          </cell>
          <cell r="P2759">
            <v>0</v>
          </cell>
          <cell r="Q2759">
            <v>0</v>
          </cell>
        </row>
        <row r="2760">
          <cell r="A2760" t="str">
            <v>VC</v>
          </cell>
          <cell r="B2760">
            <v>2043</v>
          </cell>
          <cell r="C2760">
            <v>2</v>
          </cell>
          <cell r="D2760">
            <v>22721</v>
          </cell>
          <cell r="E2760" t="str">
            <v>US BioDiesel Group</v>
          </cell>
          <cell r="F2760" t="str">
            <v>New energy</v>
          </cell>
          <cell r="G2760" t="str">
            <v>Biofuels</v>
          </cell>
          <cell r="H2760" t="str">
            <v>California</v>
          </cell>
          <cell r="I2760" t="str">
            <v>United States</v>
          </cell>
          <cell r="J2760" t="str">
            <v>USA</v>
          </cell>
          <cell r="K2760" t="str">
            <v>North America &amp; Carribean</v>
          </cell>
          <cell r="L2760" t="str">
            <v>AMER</v>
          </cell>
          <cell r="M2760">
            <v>39263.601388888892</v>
          </cell>
          <cell r="N2760" t="str">
            <v>Completed</v>
          </cell>
          <cell r="O2760" t="str">
            <v>PE - Asset/capacity investment</v>
          </cell>
          <cell r="P2760">
            <v>100</v>
          </cell>
          <cell r="Q2760">
            <v>0</v>
          </cell>
        </row>
        <row r="2761">
          <cell r="A2761" t="str">
            <v>VC</v>
          </cell>
          <cell r="B2761">
            <v>2044</v>
          </cell>
          <cell r="C2761">
            <v>1</v>
          </cell>
          <cell r="D2761">
            <v>23075</v>
          </cell>
          <cell r="E2761" t="str">
            <v>Profit Excel Investments Limited</v>
          </cell>
          <cell r="F2761" t="str">
            <v>Partially new energy</v>
          </cell>
          <cell r="G2761" t="str">
            <v>Mini-Hydro</v>
          </cell>
          <cell r="I2761" t="str">
            <v>United Kingdom</v>
          </cell>
          <cell r="J2761" t="str">
            <v>GBR</v>
          </cell>
          <cell r="K2761" t="str">
            <v>EU Europe</v>
          </cell>
          <cell r="L2761" t="str">
            <v>EMEA</v>
          </cell>
          <cell r="M2761">
            <v>39507.656944444447</v>
          </cell>
          <cell r="N2761" t="str">
            <v>Announced/filed</v>
          </cell>
          <cell r="O2761" t="str">
            <v>PE - Buy-out / corp spinoff</v>
          </cell>
          <cell r="P2761">
            <v>5</v>
          </cell>
          <cell r="Q2761">
            <v>0</v>
          </cell>
        </row>
        <row r="2762">
          <cell r="A2762" t="str">
            <v>VC</v>
          </cell>
          <cell r="B2762">
            <v>2045</v>
          </cell>
          <cell r="C2762">
            <v>2</v>
          </cell>
          <cell r="D2762">
            <v>23197</v>
          </cell>
          <cell r="E2762" t="str">
            <v>Tred Displays Corporation</v>
          </cell>
          <cell r="F2762" t="str">
            <v>Partially new energy</v>
          </cell>
          <cell r="G2762" t="str">
            <v>Efficiency: Demand Side</v>
          </cell>
          <cell r="H2762" t="str">
            <v>New Mexico</v>
          </cell>
          <cell r="I2762" t="str">
            <v>United States</v>
          </cell>
          <cell r="J2762" t="str">
            <v>USA</v>
          </cell>
          <cell r="K2762" t="str">
            <v>North America &amp; Carribean</v>
          </cell>
          <cell r="L2762" t="str">
            <v>AMER</v>
          </cell>
          <cell r="M2762">
            <v>39517.693749999999</v>
          </cell>
          <cell r="N2762" t="str">
            <v>Completed</v>
          </cell>
          <cell r="O2762" t="str">
            <v>VC - Series A / First round</v>
          </cell>
          <cell r="P2762">
            <v>0</v>
          </cell>
          <cell r="Q2762">
            <v>0</v>
          </cell>
        </row>
        <row r="2763">
          <cell r="A2763" t="str">
            <v>VC</v>
          </cell>
          <cell r="B2763">
            <v>2046</v>
          </cell>
          <cell r="C2763">
            <v>1</v>
          </cell>
          <cell r="D2763">
            <v>14672</v>
          </cell>
          <cell r="E2763" t="str">
            <v>LS9, Inc.</v>
          </cell>
          <cell r="F2763" t="str">
            <v>New energy</v>
          </cell>
          <cell r="G2763" t="str">
            <v>Biofuels</v>
          </cell>
          <cell r="H2763" t="str">
            <v>California</v>
          </cell>
          <cell r="I2763" t="str">
            <v>United States</v>
          </cell>
          <cell r="J2763" t="str">
            <v>USA</v>
          </cell>
          <cell r="K2763" t="str">
            <v>North America &amp; Carribean</v>
          </cell>
          <cell r="L2763" t="str">
            <v>AMER</v>
          </cell>
          <cell r="M2763">
            <v>39511.505555555559</v>
          </cell>
          <cell r="N2763" t="str">
            <v>Completed</v>
          </cell>
          <cell r="O2763" t="str">
            <v>VC - Venture debt/leasing</v>
          </cell>
          <cell r="P2763">
            <v>3</v>
          </cell>
          <cell r="Q2763">
            <v>0</v>
          </cell>
        </row>
        <row r="2764">
          <cell r="A2764" t="str">
            <v>VC</v>
          </cell>
          <cell r="B2764">
            <v>2047</v>
          </cell>
          <cell r="C2764">
            <v>2</v>
          </cell>
          <cell r="D2764">
            <v>23147</v>
          </cell>
          <cell r="E2764" t="str">
            <v>Apprion</v>
          </cell>
          <cell r="F2764" t="str">
            <v>Partially new energy</v>
          </cell>
          <cell r="G2764" t="str">
            <v>Efficiency: Demand Side</v>
          </cell>
          <cell r="H2764" t="str">
            <v>California</v>
          </cell>
          <cell r="I2764" t="str">
            <v>United States</v>
          </cell>
          <cell r="J2764" t="str">
            <v>USA</v>
          </cell>
          <cell r="K2764" t="str">
            <v>North America &amp; Carribean</v>
          </cell>
          <cell r="L2764" t="str">
            <v>AMER</v>
          </cell>
          <cell r="M2764">
            <v>38741.690972222219</v>
          </cell>
          <cell r="N2764" t="str">
            <v>Completed</v>
          </cell>
          <cell r="O2764" t="str">
            <v>VC - Series A / First round</v>
          </cell>
          <cell r="P2764">
            <v>7.5</v>
          </cell>
          <cell r="Q2764">
            <v>0</v>
          </cell>
        </row>
        <row r="2765">
          <cell r="A2765" t="str">
            <v>VC</v>
          </cell>
          <cell r="B2765">
            <v>2048</v>
          </cell>
          <cell r="C2765">
            <v>4</v>
          </cell>
          <cell r="D2765">
            <v>23168</v>
          </cell>
          <cell r="E2765" t="str">
            <v>SiCortex</v>
          </cell>
          <cell r="F2765" t="str">
            <v>Partially new energy</v>
          </cell>
          <cell r="G2765" t="str">
            <v>Efficiency: Demand Side</v>
          </cell>
          <cell r="H2765" t="str">
            <v>Massachusetts</v>
          </cell>
          <cell r="I2765" t="str">
            <v>United States</v>
          </cell>
          <cell r="J2765" t="str">
            <v>USA</v>
          </cell>
          <cell r="K2765" t="str">
            <v>North America &amp; Carribean</v>
          </cell>
          <cell r="L2765" t="str">
            <v>AMER</v>
          </cell>
          <cell r="M2765">
            <v>38245.72152777778</v>
          </cell>
          <cell r="N2765" t="str">
            <v>Completed</v>
          </cell>
          <cell r="O2765" t="str">
            <v>VC - Series A / First round</v>
          </cell>
          <cell r="P2765">
            <v>21</v>
          </cell>
          <cell r="Q2765">
            <v>0</v>
          </cell>
        </row>
        <row r="2766">
          <cell r="A2766" t="str">
            <v>VC</v>
          </cell>
          <cell r="B2766">
            <v>2049</v>
          </cell>
          <cell r="C2766">
            <v>2</v>
          </cell>
          <cell r="D2766">
            <v>23147</v>
          </cell>
          <cell r="E2766" t="str">
            <v>Apprion</v>
          </cell>
          <cell r="F2766" t="str">
            <v>Partially new energy</v>
          </cell>
          <cell r="G2766" t="str">
            <v>Efficiency: Demand Side</v>
          </cell>
          <cell r="H2766" t="str">
            <v>California</v>
          </cell>
          <cell r="I2766" t="str">
            <v>United States</v>
          </cell>
          <cell r="J2766" t="str">
            <v>USA</v>
          </cell>
          <cell r="K2766" t="str">
            <v>North America &amp; Carribean</v>
          </cell>
          <cell r="L2766" t="str">
            <v>AMER</v>
          </cell>
          <cell r="M2766">
            <v>39351.716666666667</v>
          </cell>
          <cell r="N2766" t="str">
            <v>Completed</v>
          </cell>
          <cell r="O2766" t="str">
            <v>VC - Series B / Second round</v>
          </cell>
          <cell r="P2766">
            <v>12</v>
          </cell>
          <cell r="Q2766">
            <v>0</v>
          </cell>
        </row>
        <row r="2767">
          <cell r="A2767" t="str">
            <v>VC</v>
          </cell>
          <cell r="B2767">
            <v>2050</v>
          </cell>
          <cell r="C2767">
            <v>7</v>
          </cell>
          <cell r="D2767">
            <v>22432</v>
          </cell>
          <cell r="E2767" t="str">
            <v>Luminus Devices Inc.</v>
          </cell>
          <cell r="F2767" t="str">
            <v>New energy</v>
          </cell>
          <cell r="G2767" t="str">
            <v>Efficiency: Demand Side</v>
          </cell>
          <cell r="H2767" t="str">
            <v>Massachusetts</v>
          </cell>
          <cell r="I2767" t="str">
            <v>United States</v>
          </cell>
          <cell r="J2767" t="str">
            <v>USA</v>
          </cell>
          <cell r="K2767" t="str">
            <v>North America &amp; Carribean</v>
          </cell>
          <cell r="L2767" t="str">
            <v>AMER</v>
          </cell>
          <cell r="M2767">
            <v>39524.671527777777</v>
          </cell>
          <cell r="N2767" t="str">
            <v>Completed</v>
          </cell>
          <cell r="O2767" t="str">
            <v>VC - Further / Pre-IPO round</v>
          </cell>
          <cell r="P2767">
            <v>72</v>
          </cell>
          <cell r="Q2767">
            <v>0</v>
          </cell>
        </row>
        <row r="2768">
          <cell r="A2768" t="str">
            <v>VC</v>
          </cell>
          <cell r="B2768">
            <v>2161</v>
          </cell>
          <cell r="C2768">
            <v>2</v>
          </cell>
          <cell r="D2768">
            <v>23696</v>
          </cell>
          <cell r="E2768" t="str">
            <v>Clean Mobile AG</v>
          </cell>
          <cell r="F2768" t="str">
            <v>New energy</v>
          </cell>
          <cell r="G2768" t="str">
            <v>Fuel Cells</v>
          </cell>
          <cell r="H2768" t="str">
            <v>Bavaria</v>
          </cell>
          <cell r="I2768" t="str">
            <v>Germany</v>
          </cell>
          <cell r="J2768" t="str">
            <v>DEU</v>
          </cell>
          <cell r="K2768" t="str">
            <v>EU Europe</v>
          </cell>
          <cell r="L2768" t="str">
            <v>EMEA</v>
          </cell>
          <cell r="M2768">
            <v>39538.50277777778</v>
          </cell>
          <cell r="N2768" t="str">
            <v>Completed</v>
          </cell>
          <cell r="O2768" t="str">
            <v>VC - Series A / First round</v>
          </cell>
          <cell r="P2768">
            <v>5.0999999999999996</v>
          </cell>
          <cell r="Q2768">
            <v>0</v>
          </cell>
        </row>
        <row r="2769">
          <cell r="A2769" t="str">
            <v>VC</v>
          </cell>
          <cell r="B2769">
            <v>2051</v>
          </cell>
          <cell r="C2769">
            <v>4</v>
          </cell>
          <cell r="D2769">
            <v>22432</v>
          </cell>
          <cell r="E2769" t="str">
            <v>Luminus Devices Inc.</v>
          </cell>
          <cell r="F2769" t="str">
            <v>New energy</v>
          </cell>
          <cell r="G2769" t="str">
            <v>Efficiency: Demand Side</v>
          </cell>
          <cell r="H2769" t="str">
            <v>Massachusetts</v>
          </cell>
          <cell r="I2769" t="str">
            <v>United States</v>
          </cell>
          <cell r="J2769" t="str">
            <v>USA</v>
          </cell>
          <cell r="K2769" t="str">
            <v>North America &amp; Carribean</v>
          </cell>
          <cell r="L2769" t="str">
            <v>AMER</v>
          </cell>
          <cell r="M2769">
            <v>38827.675000000003</v>
          </cell>
          <cell r="N2769" t="str">
            <v>Completed</v>
          </cell>
          <cell r="O2769" t="str">
            <v>VC - Series D / Fourth round</v>
          </cell>
          <cell r="P2769">
            <v>33.5</v>
          </cell>
          <cell r="Q2769">
            <v>0</v>
          </cell>
        </row>
        <row r="2770">
          <cell r="A2770" t="str">
            <v>VC</v>
          </cell>
          <cell r="B2770">
            <v>2052</v>
          </cell>
          <cell r="C2770">
            <v>6</v>
          </cell>
          <cell r="D2770">
            <v>23160</v>
          </cell>
          <cell r="E2770" t="str">
            <v>Athenix</v>
          </cell>
          <cell r="F2770" t="str">
            <v>Partially new energy</v>
          </cell>
          <cell r="G2770" t="str">
            <v>Biofuels</v>
          </cell>
          <cell r="H2770" t="str">
            <v>North Carolina</v>
          </cell>
          <cell r="I2770" t="str">
            <v>United States</v>
          </cell>
          <cell r="J2770" t="str">
            <v>USA</v>
          </cell>
          <cell r="K2770" t="str">
            <v>North America &amp; Carribean</v>
          </cell>
          <cell r="L2770" t="str">
            <v>AMER</v>
          </cell>
          <cell r="M2770">
            <v>38723.772916666669</v>
          </cell>
          <cell r="N2770" t="str">
            <v>Completed</v>
          </cell>
          <cell r="O2770" t="str">
            <v>VC - Series C / Third round</v>
          </cell>
          <cell r="P2770">
            <v>13</v>
          </cell>
          <cell r="Q2770">
            <v>0</v>
          </cell>
        </row>
        <row r="2771">
          <cell r="A2771" t="str">
            <v>VC</v>
          </cell>
          <cell r="B2771">
            <v>2053</v>
          </cell>
          <cell r="C2771">
            <v>5</v>
          </cell>
          <cell r="D2771">
            <v>23160</v>
          </cell>
          <cell r="E2771" t="str">
            <v>Athenix</v>
          </cell>
          <cell r="F2771" t="str">
            <v>Partially new energy</v>
          </cell>
          <cell r="G2771" t="str">
            <v>Biofuels</v>
          </cell>
          <cell r="H2771" t="str">
            <v>North Carolina</v>
          </cell>
          <cell r="I2771" t="str">
            <v>United States</v>
          </cell>
          <cell r="J2771" t="str">
            <v>USA</v>
          </cell>
          <cell r="K2771" t="str">
            <v>North America &amp; Carribean</v>
          </cell>
          <cell r="L2771" t="str">
            <v>AMER</v>
          </cell>
          <cell r="M2771">
            <v>38006.785416666666</v>
          </cell>
          <cell r="N2771" t="str">
            <v>Completed</v>
          </cell>
          <cell r="O2771" t="str">
            <v>VC - Series B / Second round</v>
          </cell>
          <cell r="P2771">
            <v>12.5</v>
          </cell>
          <cell r="Q2771">
            <v>0</v>
          </cell>
        </row>
        <row r="2772">
          <cell r="A2772" t="str">
            <v>VC</v>
          </cell>
          <cell r="B2772">
            <v>2054</v>
          </cell>
          <cell r="C2772">
            <v>3</v>
          </cell>
          <cell r="D2772">
            <v>23160</v>
          </cell>
          <cell r="E2772" t="str">
            <v>Athenix</v>
          </cell>
          <cell r="F2772" t="str">
            <v>Partially new energy</v>
          </cell>
          <cell r="G2772" t="str">
            <v>Biofuels</v>
          </cell>
          <cell r="H2772" t="str">
            <v>North Carolina</v>
          </cell>
          <cell r="I2772" t="str">
            <v>United States</v>
          </cell>
          <cell r="J2772" t="str">
            <v>USA</v>
          </cell>
          <cell r="K2772" t="str">
            <v>North America &amp; Carribean</v>
          </cell>
          <cell r="L2772" t="str">
            <v>AMER</v>
          </cell>
          <cell r="M2772">
            <v>37144.795138888891</v>
          </cell>
          <cell r="N2772" t="str">
            <v>Completed</v>
          </cell>
          <cell r="O2772" t="str">
            <v>VC - Series A / First round</v>
          </cell>
          <cell r="P2772">
            <v>8</v>
          </cell>
          <cell r="Q2772">
            <v>0</v>
          </cell>
        </row>
        <row r="2773">
          <cell r="A2773" t="str">
            <v>VC</v>
          </cell>
          <cell r="B2773">
            <v>2055</v>
          </cell>
          <cell r="C2773">
            <v>5</v>
          </cell>
          <cell r="D2773">
            <v>23168</v>
          </cell>
          <cell r="E2773" t="str">
            <v>SiCortex</v>
          </cell>
          <cell r="F2773" t="str">
            <v>Partially new energy</v>
          </cell>
          <cell r="G2773" t="str">
            <v>Efficiency: Demand Side</v>
          </cell>
          <cell r="H2773" t="str">
            <v>Massachusetts</v>
          </cell>
          <cell r="I2773" t="str">
            <v>United States</v>
          </cell>
          <cell r="J2773" t="str">
            <v>USA</v>
          </cell>
          <cell r="K2773" t="str">
            <v>North America &amp; Carribean</v>
          </cell>
          <cell r="L2773" t="str">
            <v>AMER</v>
          </cell>
          <cell r="M2773">
            <v>38995.417361111111</v>
          </cell>
          <cell r="N2773" t="str">
            <v>Completed</v>
          </cell>
          <cell r="O2773" t="str">
            <v>VC - Series B / Second round</v>
          </cell>
          <cell r="P2773">
            <v>21</v>
          </cell>
          <cell r="Q2773">
            <v>0</v>
          </cell>
        </row>
        <row r="2774">
          <cell r="A2774" t="str">
            <v>VC</v>
          </cell>
          <cell r="B2774">
            <v>2056</v>
          </cell>
          <cell r="C2774">
            <v>2</v>
          </cell>
          <cell r="D2774">
            <v>23161</v>
          </cell>
          <cell r="E2774" t="str">
            <v>Azuro Inc</v>
          </cell>
          <cell r="F2774" t="str">
            <v>New energy</v>
          </cell>
          <cell r="G2774" t="str">
            <v>Efficiency: Demand Side</v>
          </cell>
          <cell r="H2774" t="str">
            <v>California</v>
          </cell>
          <cell r="I2774" t="str">
            <v>United States</v>
          </cell>
          <cell r="J2774" t="str">
            <v>USA</v>
          </cell>
          <cell r="K2774" t="str">
            <v>North America &amp; Carribean</v>
          </cell>
          <cell r="L2774" t="str">
            <v>AMER</v>
          </cell>
          <cell r="M2774">
            <v>37769.445833333331</v>
          </cell>
          <cell r="N2774" t="str">
            <v>Completed</v>
          </cell>
          <cell r="O2774" t="str">
            <v>VC - Series A / First round</v>
          </cell>
          <cell r="P2774">
            <v>4</v>
          </cell>
          <cell r="Q2774">
            <v>0</v>
          </cell>
        </row>
        <row r="2775">
          <cell r="A2775" t="str">
            <v>VC</v>
          </cell>
          <cell r="B2775">
            <v>2057</v>
          </cell>
          <cell r="C2775">
            <v>2</v>
          </cell>
          <cell r="D2775">
            <v>23161</v>
          </cell>
          <cell r="E2775" t="str">
            <v>Azuro Inc</v>
          </cell>
          <cell r="F2775" t="str">
            <v>New energy</v>
          </cell>
          <cell r="G2775" t="str">
            <v>Efficiency: Demand Side</v>
          </cell>
          <cell r="H2775" t="str">
            <v>California</v>
          </cell>
          <cell r="I2775" t="str">
            <v>United States</v>
          </cell>
          <cell r="J2775" t="str">
            <v>USA</v>
          </cell>
          <cell r="K2775" t="str">
            <v>North America &amp; Carribean</v>
          </cell>
          <cell r="L2775" t="str">
            <v>AMER</v>
          </cell>
          <cell r="M2775">
            <v>37346.451388888891</v>
          </cell>
          <cell r="N2775" t="str">
            <v>Completed</v>
          </cell>
          <cell r="O2775" t="str">
            <v>VC - Seed / angel</v>
          </cell>
          <cell r="P2775">
            <v>0.3</v>
          </cell>
          <cell r="Q2775">
            <v>0</v>
          </cell>
        </row>
        <row r="2776">
          <cell r="A2776" t="str">
            <v>VC</v>
          </cell>
          <cell r="B2776">
            <v>2058</v>
          </cell>
          <cell r="C2776">
            <v>3</v>
          </cell>
          <cell r="D2776">
            <v>23161</v>
          </cell>
          <cell r="E2776" t="str">
            <v>Azuro Inc</v>
          </cell>
          <cell r="F2776" t="str">
            <v>New energy</v>
          </cell>
          <cell r="G2776" t="str">
            <v>Efficiency: Demand Side</v>
          </cell>
          <cell r="H2776" t="str">
            <v>California</v>
          </cell>
          <cell r="I2776" t="str">
            <v>United States</v>
          </cell>
          <cell r="J2776" t="str">
            <v>USA</v>
          </cell>
          <cell r="K2776" t="str">
            <v>North America &amp; Carribean</v>
          </cell>
          <cell r="L2776" t="str">
            <v>AMER</v>
          </cell>
          <cell r="M2776">
            <v>38722.454861111109</v>
          </cell>
          <cell r="N2776" t="str">
            <v>Completed</v>
          </cell>
          <cell r="O2776" t="str">
            <v>VC - Series B / Second round</v>
          </cell>
          <cell r="P2776">
            <v>9</v>
          </cell>
          <cell r="Q2776">
            <v>0</v>
          </cell>
        </row>
        <row r="2777">
          <cell r="A2777" t="str">
            <v>VC</v>
          </cell>
          <cell r="B2777">
            <v>2059</v>
          </cell>
          <cell r="C2777">
            <v>0</v>
          </cell>
          <cell r="D2777">
            <v>23166</v>
          </cell>
          <cell r="E2777" t="str">
            <v>Carbon Micro Battery, LLC</v>
          </cell>
          <cell r="F2777" t="str">
            <v>New energy</v>
          </cell>
          <cell r="G2777" t="str">
            <v>Power Storage</v>
          </cell>
          <cell r="H2777" t="str">
            <v>California</v>
          </cell>
          <cell r="I2777" t="str">
            <v>United States</v>
          </cell>
          <cell r="J2777" t="str">
            <v>USA</v>
          </cell>
          <cell r="K2777" t="str">
            <v>North America &amp; Carribean</v>
          </cell>
          <cell r="L2777" t="str">
            <v>AMER</v>
          </cell>
          <cell r="M2777">
            <v>38868.467361111114</v>
          </cell>
          <cell r="N2777" t="str">
            <v>Completed</v>
          </cell>
          <cell r="O2777" t="str">
            <v>VC - Seed / angel</v>
          </cell>
          <cell r="P2777">
            <v>0.5</v>
          </cell>
          <cell r="Q2777">
            <v>0</v>
          </cell>
        </row>
        <row r="2778">
          <cell r="A2778" t="str">
            <v>VC</v>
          </cell>
          <cell r="B2778">
            <v>2060</v>
          </cell>
          <cell r="C2778">
            <v>3</v>
          </cell>
          <cell r="D2778">
            <v>23167</v>
          </cell>
          <cell r="E2778" t="str">
            <v>CEYX Technologies Inc</v>
          </cell>
          <cell r="F2778" t="str">
            <v>Partially new energy</v>
          </cell>
          <cell r="G2778" t="str">
            <v>Efficiency: Demand Side</v>
          </cell>
          <cell r="H2778" t="str">
            <v>California</v>
          </cell>
          <cell r="I2778" t="str">
            <v>United States</v>
          </cell>
          <cell r="J2778" t="str">
            <v>USA</v>
          </cell>
          <cell r="K2778" t="str">
            <v>North America &amp; Carribean</v>
          </cell>
          <cell r="L2778" t="str">
            <v>AMER</v>
          </cell>
          <cell r="M2778">
            <v>38365.480555555558</v>
          </cell>
          <cell r="N2778" t="str">
            <v>Completed</v>
          </cell>
          <cell r="O2778" t="str">
            <v>VC - Series A / First round</v>
          </cell>
          <cell r="P2778">
            <v>4.5</v>
          </cell>
          <cell r="Q2778">
            <v>0</v>
          </cell>
        </row>
        <row r="2779">
          <cell r="A2779" t="str">
            <v>VC</v>
          </cell>
          <cell r="B2779">
            <v>2061</v>
          </cell>
          <cell r="C2779">
            <v>2</v>
          </cell>
          <cell r="D2779">
            <v>23178</v>
          </cell>
          <cell r="E2779" t="str">
            <v>Sixth Dimension</v>
          </cell>
          <cell r="F2779" t="str">
            <v>New energy</v>
          </cell>
          <cell r="G2779" t="str">
            <v>Efficiency: Demand Side</v>
          </cell>
          <cell r="H2779" t="str">
            <v>California</v>
          </cell>
          <cell r="I2779" t="str">
            <v>United States</v>
          </cell>
          <cell r="J2779" t="str">
            <v>USA</v>
          </cell>
          <cell r="K2779" t="str">
            <v>North America &amp; Carribean</v>
          </cell>
          <cell r="L2779" t="str">
            <v>AMER</v>
          </cell>
          <cell r="M2779">
            <v>37068.493055555555</v>
          </cell>
          <cell r="N2779" t="str">
            <v>Completed</v>
          </cell>
          <cell r="O2779" t="str">
            <v>VC - Series C / Third round</v>
          </cell>
          <cell r="P2779">
            <v>5.5</v>
          </cell>
          <cell r="Q2779">
            <v>0</v>
          </cell>
        </row>
        <row r="2780">
          <cell r="A2780" t="str">
            <v>VC</v>
          </cell>
          <cell r="B2780">
            <v>2062</v>
          </cell>
          <cell r="C2780">
            <v>2</v>
          </cell>
          <cell r="D2780">
            <v>23170</v>
          </cell>
          <cell r="E2780" t="str">
            <v>Coldwatt Inc</v>
          </cell>
          <cell r="F2780" t="str">
            <v>Partially new energy</v>
          </cell>
          <cell r="G2780" t="str">
            <v>Efficiency: Demand Side</v>
          </cell>
          <cell r="H2780" t="str">
            <v>Texas</v>
          </cell>
          <cell r="I2780" t="str">
            <v>United States</v>
          </cell>
          <cell r="J2780" t="str">
            <v>USA</v>
          </cell>
          <cell r="K2780" t="str">
            <v>North America &amp; Carribean</v>
          </cell>
          <cell r="L2780" t="str">
            <v>AMER</v>
          </cell>
          <cell r="M2780">
            <v>38421.615277777775</v>
          </cell>
          <cell r="N2780" t="str">
            <v>Completed</v>
          </cell>
          <cell r="O2780" t="str">
            <v>VC - Series A / First round</v>
          </cell>
          <cell r="P2780">
            <v>15.5</v>
          </cell>
          <cell r="Q2780">
            <v>0</v>
          </cell>
        </row>
        <row r="2781">
          <cell r="A2781" t="str">
            <v>VC</v>
          </cell>
          <cell r="B2781">
            <v>2063</v>
          </cell>
          <cell r="C2781">
            <v>3</v>
          </cell>
          <cell r="D2781">
            <v>23170</v>
          </cell>
          <cell r="E2781" t="str">
            <v>Coldwatt Inc</v>
          </cell>
          <cell r="F2781" t="str">
            <v>Partially new energy</v>
          </cell>
          <cell r="G2781" t="str">
            <v>Efficiency: Demand Side</v>
          </cell>
          <cell r="H2781" t="str">
            <v>Texas</v>
          </cell>
          <cell r="I2781" t="str">
            <v>United States</v>
          </cell>
          <cell r="J2781" t="str">
            <v>USA</v>
          </cell>
          <cell r="K2781" t="str">
            <v>North America &amp; Carribean</v>
          </cell>
          <cell r="L2781" t="str">
            <v>AMER</v>
          </cell>
          <cell r="M2781">
            <v>38729.625</v>
          </cell>
          <cell r="N2781" t="str">
            <v>Completed</v>
          </cell>
          <cell r="O2781" t="str">
            <v>VC - Series B / Second round</v>
          </cell>
          <cell r="P2781">
            <v>16</v>
          </cell>
          <cell r="Q2781">
            <v>0</v>
          </cell>
        </row>
        <row r="2782">
          <cell r="A2782" t="str">
            <v>VC</v>
          </cell>
          <cell r="B2782">
            <v>2064</v>
          </cell>
          <cell r="C2782">
            <v>3</v>
          </cell>
          <cell r="D2782">
            <v>23151</v>
          </cell>
          <cell r="E2782" t="str">
            <v>ArchRock Corporation</v>
          </cell>
          <cell r="F2782" t="str">
            <v>New energy</v>
          </cell>
          <cell r="G2782" t="str">
            <v>Efficiency: Demand Side</v>
          </cell>
          <cell r="H2782" t="str">
            <v>California</v>
          </cell>
          <cell r="I2782" t="str">
            <v>United States</v>
          </cell>
          <cell r="J2782" t="str">
            <v>USA</v>
          </cell>
          <cell r="K2782" t="str">
            <v>North America &amp; Carribean</v>
          </cell>
          <cell r="L2782" t="str">
            <v>AMER</v>
          </cell>
          <cell r="M2782">
            <v>38802.584027777775</v>
          </cell>
          <cell r="N2782" t="str">
            <v>Completed</v>
          </cell>
          <cell r="O2782" t="str">
            <v>VC - Series A / First round</v>
          </cell>
          <cell r="P2782">
            <v>5</v>
          </cell>
          <cell r="Q2782">
            <v>0</v>
          </cell>
        </row>
        <row r="2783">
          <cell r="A2783" t="str">
            <v>VC</v>
          </cell>
          <cell r="B2783">
            <v>2065</v>
          </cell>
          <cell r="C2783">
            <v>1</v>
          </cell>
          <cell r="D2783">
            <v>23158</v>
          </cell>
          <cell r="E2783" t="str">
            <v>Quanlight</v>
          </cell>
          <cell r="F2783" t="str">
            <v>New energy</v>
          </cell>
          <cell r="G2783" t="str">
            <v>Efficiency: Demand Side</v>
          </cell>
          <cell r="H2783" t="str">
            <v>California</v>
          </cell>
          <cell r="I2783" t="str">
            <v>United States</v>
          </cell>
          <cell r="J2783" t="str">
            <v>USA</v>
          </cell>
          <cell r="K2783" t="str">
            <v>North America &amp; Carribean</v>
          </cell>
          <cell r="L2783" t="str">
            <v>AMER</v>
          </cell>
          <cell r="M2783">
            <v>39056.73541666667</v>
          </cell>
          <cell r="N2783" t="str">
            <v>Completed</v>
          </cell>
          <cell r="O2783" t="str">
            <v>VC - Series A / First round</v>
          </cell>
          <cell r="P2783">
            <v>1</v>
          </cell>
          <cell r="Q2783">
            <v>0</v>
          </cell>
        </row>
        <row r="2784">
          <cell r="A2784" t="str">
            <v>VC</v>
          </cell>
          <cell r="B2784">
            <v>2066</v>
          </cell>
          <cell r="C2784">
            <v>1</v>
          </cell>
          <cell r="D2784">
            <v>23158</v>
          </cell>
          <cell r="E2784" t="str">
            <v>Quanlight</v>
          </cell>
          <cell r="F2784" t="str">
            <v>New energy</v>
          </cell>
          <cell r="G2784" t="str">
            <v>Efficiency: Demand Side</v>
          </cell>
          <cell r="H2784" t="str">
            <v>California</v>
          </cell>
          <cell r="I2784" t="str">
            <v>United States</v>
          </cell>
          <cell r="J2784" t="str">
            <v>USA</v>
          </cell>
          <cell r="K2784" t="str">
            <v>North America &amp; Carribean</v>
          </cell>
          <cell r="L2784" t="str">
            <v>AMER</v>
          </cell>
          <cell r="M2784">
            <v>39216.742361111108</v>
          </cell>
          <cell r="N2784" t="str">
            <v>Completed</v>
          </cell>
          <cell r="O2784" t="str">
            <v>VC - Series B / Second round</v>
          </cell>
          <cell r="P2784">
            <v>3</v>
          </cell>
          <cell r="Q2784">
            <v>0</v>
          </cell>
        </row>
        <row r="2785">
          <cell r="A2785" t="str">
            <v>VC</v>
          </cell>
          <cell r="B2785">
            <v>2067</v>
          </cell>
          <cell r="C2785">
            <v>7</v>
          </cell>
          <cell r="D2785">
            <v>13304</v>
          </cell>
          <cell r="E2785" t="str">
            <v>Mascoma Corp</v>
          </cell>
          <cell r="F2785" t="str">
            <v>New energy</v>
          </cell>
          <cell r="G2785" t="str">
            <v>Biofuels</v>
          </cell>
          <cell r="H2785" t="str">
            <v>Massachusetts</v>
          </cell>
          <cell r="I2785" t="str">
            <v>United States</v>
          </cell>
          <cell r="J2785" t="str">
            <v>USA</v>
          </cell>
          <cell r="K2785" t="str">
            <v>North America &amp; Carribean</v>
          </cell>
          <cell r="L2785" t="str">
            <v>AMER</v>
          </cell>
          <cell r="M2785">
            <v>39492.388194444444</v>
          </cell>
          <cell r="N2785" t="str">
            <v>Completed</v>
          </cell>
          <cell r="O2785" t="str">
            <v>VC - Series C / Third round</v>
          </cell>
          <cell r="P2785">
            <v>50</v>
          </cell>
          <cell r="Q2785">
            <v>0</v>
          </cell>
        </row>
        <row r="2786">
          <cell r="A2786" t="str">
            <v>VC</v>
          </cell>
          <cell r="B2786">
            <v>2068</v>
          </cell>
          <cell r="C2786">
            <v>3</v>
          </cell>
          <cell r="D2786">
            <v>2303</v>
          </cell>
          <cell r="E2786" t="str">
            <v>Electrawinds N.V.</v>
          </cell>
          <cell r="F2786" t="str">
            <v>New energy</v>
          </cell>
          <cell r="G2786" t="str">
            <v>Wind</v>
          </cell>
          <cell r="I2786" t="str">
            <v>Belgium</v>
          </cell>
          <cell r="J2786" t="str">
            <v>BEL</v>
          </cell>
          <cell r="K2786" t="str">
            <v>EU Europe</v>
          </cell>
          <cell r="L2786" t="str">
            <v>EMEA</v>
          </cell>
          <cell r="M2786">
            <v>39518.440972222219</v>
          </cell>
          <cell r="N2786" t="str">
            <v>Completed</v>
          </cell>
          <cell r="O2786" t="str">
            <v>VC - Convertible</v>
          </cell>
          <cell r="P2786">
            <v>31</v>
          </cell>
          <cell r="Q2786">
            <v>0</v>
          </cell>
        </row>
        <row r="2787">
          <cell r="A2787" t="str">
            <v>VC</v>
          </cell>
          <cell r="B2787">
            <v>2069</v>
          </cell>
          <cell r="C2787">
            <v>3</v>
          </cell>
          <cell r="D2787">
            <v>23184</v>
          </cell>
          <cell r="E2787" t="str">
            <v>EnergyGuide.com</v>
          </cell>
          <cell r="F2787" t="str">
            <v>Partially new energy</v>
          </cell>
          <cell r="G2787" t="str">
            <v>Efficiency: Demand Side</v>
          </cell>
          <cell r="H2787" t="str">
            <v>Massachusetts</v>
          </cell>
          <cell r="I2787" t="str">
            <v>United States</v>
          </cell>
          <cell r="J2787" t="str">
            <v>USA</v>
          </cell>
          <cell r="K2787" t="str">
            <v>North America &amp; Carribean</v>
          </cell>
          <cell r="L2787" t="str">
            <v>AMER</v>
          </cell>
          <cell r="M2787">
            <v>36612.64166666667</v>
          </cell>
          <cell r="N2787" t="str">
            <v>Completed</v>
          </cell>
          <cell r="O2787" t="str">
            <v>VC - Series A / First round</v>
          </cell>
          <cell r="P2787">
            <v>7</v>
          </cell>
          <cell r="Q2787">
            <v>0</v>
          </cell>
        </row>
        <row r="2788">
          <cell r="A2788" t="str">
            <v>VC</v>
          </cell>
          <cell r="B2788">
            <v>2070</v>
          </cell>
          <cell r="C2788">
            <v>3</v>
          </cell>
          <cell r="D2788">
            <v>23189</v>
          </cell>
          <cell r="E2788" t="str">
            <v>Tendril</v>
          </cell>
          <cell r="F2788" t="str">
            <v>New energy</v>
          </cell>
          <cell r="G2788" t="str">
            <v>Efficiency: Demand Side</v>
          </cell>
          <cell r="H2788" t="str">
            <v>Colorado</v>
          </cell>
          <cell r="I2788" t="str">
            <v>United States</v>
          </cell>
          <cell r="J2788" t="str">
            <v>USA</v>
          </cell>
          <cell r="K2788" t="str">
            <v>North America &amp; Carribean</v>
          </cell>
          <cell r="L2788" t="str">
            <v>AMER</v>
          </cell>
          <cell r="M2788">
            <v>38937.636805555558</v>
          </cell>
          <cell r="N2788" t="str">
            <v>Completed</v>
          </cell>
          <cell r="O2788" t="str">
            <v>VC - Series B / Second round</v>
          </cell>
          <cell r="P2788">
            <v>5.3</v>
          </cell>
          <cell r="Q2788">
            <v>0</v>
          </cell>
        </row>
        <row r="2789">
          <cell r="A2789" t="str">
            <v>VC</v>
          </cell>
          <cell r="B2789">
            <v>2071</v>
          </cell>
          <cell r="C2789">
            <v>0</v>
          </cell>
          <cell r="D2789">
            <v>19442</v>
          </cell>
          <cell r="E2789" t="str">
            <v>Cleantech America LLC</v>
          </cell>
          <cell r="F2789" t="str">
            <v>New energy</v>
          </cell>
          <cell r="G2789" t="str">
            <v>Solar</v>
          </cell>
          <cell r="H2789" t="str">
            <v>California</v>
          </cell>
          <cell r="I2789" t="str">
            <v>United States</v>
          </cell>
          <cell r="J2789" t="str">
            <v>USA</v>
          </cell>
          <cell r="K2789" t="str">
            <v>North America &amp; Carribean</v>
          </cell>
          <cell r="L2789" t="str">
            <v>AMER</v>
          </cell>
          <cell r="M2789">
            <v>39380.32916666667</v>
          </cell>
          <cell r="N2789" t="str">
            <v>Completed</v>
          </cell>
          <cell r="O2789" t="str">
            <v>VC - Series B / Second round</v>
          </cell>
          <cell r="P2789">
            <v>2.2999999999999998</v>
          </cell>
          <cell r="Q2789">
            <v>0</v>
          </cell>
        </row>
        <row r="2790">
          <cell r="A2790" t="str">
            <v>VC</v>
          </cell>
          <cell r="B2790">
            <v>2138</v>
          </cell>
          <cell r="C2790">
            <v>1</v>
          </cell>
          <cell r="D2790">
            <v>8611</v>
          </cell>
          <cell r="E2790" t="str">
            <v>Gridpoint, Inc.</v>
          </cell>
          <cell r="F2790" t="str">
            <v>New energy</v>
          </cell>
          <cell r="G2790" t="str">
            <v>Power Storage</v>
          </cell>
          <cell r="H2790" t="str">
            <v>Washington, DC</v>
          </cell>
          <cell r="I2790" t="str">
            <v>United States</v>
          </cell>
          <cell r="J2790" t="str">
            <v>USA</v>
          </cell>
          <cell r="K2790" t="str">
            <v>North America &amp; Carribean</v>
          </cell>
          <cell r="L2790" t="str">
            <v>AMER</v>
          </cell>
          <cell r="M2790">
            <v>38683.724305555559</v>
          </cell>
          <cell r="N2790" t="str">
            <v>Completed</v>
          </cell>
          <cell r="O2790" t="str">
            <v>VC - Series A / First round</v>
          </cell>
          <cell r="P2790">
            <v>9</v>
          </cell>
          <cell r="Q2790">
            <v>0</v>
          </cell>
        </row>
        <row r="2791">
          <cell r="A2791" t="str">
            <v>VC</v>
          </cell>
          <cell r="B2791">
            <v>2072</v>
          </cell>
          <cell r="C2791">
            <v>2</v>
          </cell>
          <cell r="D2791">
            <v>23192</v>
          </cell>
          <cell r="E2791" t="str">
            <v>Vette Corp</v>
          </cell>
          <cell r="F2791" t="str">
            <v>Non-core</v>
          </cell>
          <cell r="G2791" t="str">
            <v>Efficiency: Demand Side</v>
          </cell>
          <cell r="H2791" t="str">
            <v>New Hampshire</v>
          </cell>
          <cell r="I2791" t="str">
            <v>United States</v>
          </cell>
          <cell r="J2791" t="str">
            <v>USA</v>
          </cell>
          <cell r="K2791" t="str">
            <v>North America &amp; Carribean</v>
          </cell>
          <cell r="L2791" t="str">
            <v>AMER</v>
          </cell>
          <cell r="M2791">
            <v>38194.595138888886</v>
          </cell>
          <cell r="N2791" t="str">
            <v>Completed</v>
          </cell>
          <cell r="O2791" t="str">
            <v>VC - Series A / First round</v>
          </cell>
          <cell r="P2791">
            <v>9.4</v>
          </cell>
          <cell r="Q2791">
            <v>0</v>
          </cell>
        </row>
        <row r="2792">
          <cell r="A2792" t="str">
            <v>VC</v>
          </cell>
          <cell r="B2792">
            <v>2073</v>
          </cell>
          <cell r="C2792">
            <v>2</v>
          </cell>
          <cell r="D2792">
            <v>21466</v>
          </cell>
          <cell r="E2792" t="str">
            <v>Novaled AG</v>
          </cell>
          <cell r="F2792" t="str">
            <v>New energy</v>
          </cell>
          <cell r="G2792" t="str">
            <v>Efficiency: Demand Side</v>
          </cell>
          <cell r="I2792" t="str">
            <v>Germany</v>
          </cell>
          <cell r="J2792" t="str">
            <v>DEU</v>
          </cell>
          <cell r="K2792" t="str">
            <v>EU Europe</v>
          </cell>
          <cell r="L2792" t="str">
            <v>EMEA</v>
          </cell>
          <cell r="M2792">
            <v>37769.541666666664</v>
          </cell>
          <cell r="N2792" t="str">
            <v>Completed</v>
          </cell>
          <cell r="O2792" t="str">
            <v>VC - Series A / First round</v>
          </cell>
          <cell r="P2792">
            <v>6.73</v>
          </cell>
          <cell r="Q2792">
            <v>0</v>
          </cell>
        </row>
        <row r="2793">
          <cell r="A2793" t="str">
            <v>VC</v>
          </cell>
          <cell r="B2793">
            <v>2074</v>
          </cell>
          <cell r="C2793">
            <v>3</v>
          </cell>
          <cell r="D2793">
            <v>23192</v>
          </cell>
          <cell r="E2793" t="str">
            <v>Vette Corp</v>
          </cell>
          <cell r="F2793" t="str">
            <v>Non-core</v>
          </cell>
          <cell r="G2793" t="str">
            <v>Efficiency: Demand Side</v>
          </cell>
          <cell r="H2793" t="str">
            <v>New Hampshire</v>
          </cell>
          <cell r="I2793" t="str">
            <v>United States</v>
          </cell>
          <cell r="J2793" t="str">
            <v>USA</v>
          </cell>
          <cell r="K2793" t="str">
            <v>North America &amp; Carribean</v>
          </cell>
          <cell r="L2793" t="str">
            <v>AMER</v>
          </cell>
          <cell r="M2793">
            <v>38286.624305555553</v>
          </cell>
          <cell r="N2793" t="str">
            <v>Completed</v>
          </cell>
          <cell r="O2793" t="str">
            <v>VC - Series B / Second round</v>
          </cell>
          <cell r="P2793">
            <v>15</v>
          </cell>
          <cell r="Q2793">
            <v>0</v>
          </cell>
        </row>
        <row r="2794">
          <cell r="A2794" t="str">
            <v>VC</v>
          </cell>
          <cell r="B2794">
            <v>2075</v>
          </cell>
          <cell r="C2794">
            <v>4</v>
          </cell>
          <cell r="D2794">
            <v>23192</v>
          </cell>
          <cell r="E2794" t="str">
            <v>Vette Corp</v>
          </cell>
          <cell r="F2794" t="str">
            <v>Non-core</v>
          </cell>
          <cell r="G2794" t="str">
            <v>Efficiency: Demand Side</v>
          </cell>
          <cell r="H2794" t="str">
            <v>New Hampshire</v>
          </cell>
          <cell r="I2794" t="str">
            <v>United States</v>
          </cell>
          <cell r="J2794" t="str">
            <v>USA</v>
          </cell>
          <cell r="K2794" t="str">
            <v>North America &amp; Carribean</v>
          </cell>
          <cell r="L2794" t="str">
            <v>AMER</v>
          </cell>
          <cell r="M2794">
            <v>39147.643750000003</v>
          </cell>
          <cell r="N2794" t="str">
            <v>Completed</v>
          </cell>
          <cell r="O2794" t="str">
            <v>VC - Series C / Third round</v>
          </cell>
          <cell r="P2794">
            <v>27</v>
          </cell>
          <cell r="Q2794">
            <v>0</v>
          </cell>
        </row>
        <row r="2795">
          <cell r="A2795" t="str">
            <v>VC</v>
          </cell>
          <cell r="B2795">
            <v>2076</v>
          </cell>
          <cell r="C2795">
            <v>2</v>
          </cell>
          <cell r="D2795">
            <v>23146</v>
          </cell>
          <cell r="E2795" t="str">
            <v>Andigilog Inc</v>
          </cell>
          <cell r="F2795" t="str">
            <v>Partially new energy</v>
          </cell>
          <cell r="G2795" t="str">
            <v>Efficiency: Demand Side</v>
          </cell>
          <cell r="H2795" t="str">
            <v>Arizona</v>
          </cell>
          <cell r="I2795" t="str">
            <v>United States</v>
          </cell>
          <cell r="J2795" t="str">
            <v>USA</v>
          </cell>
          <cell r="K2795" t="str">
            <v>North America &amp; Carribean</v>
          </cell>
          <cell r="L2795" t="str">
            <v>AMER</v>
          </cell>
          <cell r="M2795">
            <v>37869.673611111109</v>
          </cell>
          <cell r="N2795" t="str">
            <v>Completed</v>
          </cell>
          <cell r="O2795" t="str">
            <v>VC - Series A / First round</v>
          </cell>
          <cell r="P2795">
            <v>4.2</v>
          </cell>
          <cell r="Q2795">
            <v>0</v>
          </cell>
        </row>
        <row r="2796">
          <cell r="A2796" t="str">
            <v>VC</v>
          </cell>
          <cell r="B2796">
            <v>2077</v>
          </cell>
          <cell r="C2796">
            <v>3</v>
          </cell>
          <cell r="D2796">
            <v>23350</v>
          </cell>
          <cell r="E2796" t="str">
            <v>Integral Wave Technologies, Inc.</v>
          </cell>
          <cell r="F2796" t="str">
            <v>Partially new energy</v>
          </cell>
          <cell r="G2796" t="str">
            <v>Efficiency: Demand Side</v>
          </cell>
          <cell r="H2796" t="str">
            <v>Texas</v>
          </cell>
          <cell r="I2796" t="str">
            <v>United States</v>
          </cell>
          <cell r="J2796" t="str">
            <v>USA</v>
          </cell>
          <cell r="K2796" t="str">
            <v>North America &amp; Carribean</v>
          </cell>
          <cell r="L2796" t="str">
            <v>AMER</v>
          </cell>
          <cell r="M2796">
            <v>38876.707638888889</v>
          </cell>
          <cell r="N2796" t="str">
            <v>Completed</v>
          </cell>
          <cell r="O2796" t="str">
            <v>VC - Series A / First round</v>
          </cell>
          <cell r="P2796">
            <v>16</v>
          </cell>
          <cell r="Q2796">
            <v>0</v>
          </cell>
        </row>
        <row r="2797">
          <cell r="A2797" t="str">
            <v>VC</v>
          </cell>
          <cell r="B2797">
            <v>2078</v>
          </cell>
          <cell r="C2797">
            <v>0</v>
          </cell>
          <cell r="D2797">
            <v>23359</v>
          </cell>
          <cell r="E2797" t="str">
            <v>Microgreen Polymers, Inc.</v>
          </cell>
          <cell r="F2797" t="str">
            <v>New energy</v>
          </cell>
          <cell r="G2797" t="str">
            <v>Efficiency: Demand Side</v>
          </cell>
          <cell r="H2797" t="str">
            <v>Washington State</v>
          </cell>
          <cell r="I2797" t="str">
            <v>United States</v>
          </cell>
          <cell r="J2797" t="str">
            <v>USA</v>
          </cell>
          <cell r="K2797" t="str">
            <v>North America &amp; Carribean</v>
          </cell>
          <cell r="L2797" t="str">
            <v>AMER</v>
          </cell>
          <cell r="M2797">
            <v>38772.781944444447</v>
          </cell>
          <cell r="N2797" t="str">
            <v>Completed</v>
          </cell>
          <cell r="O2797" t="str">
            <v>VC - Series A / First round</v>
          </cell>
          <cell r="P2797">
            <v>2.4</v>
          </cell>
          <cell r="Q2797">
            <v>0</v>
          </cell>
        </row>
        <row r="2798">
          <cell r="A2798" t="str">
            <v>VC</v>
          </cell>
          <cell r="B2798">
            <v>2079</v>
          </cell>
          <cell r="C2798">
            <v>0</v>
          </cell>
          <cell r="D2798">
            <v>18848</v>
          </cell>
          <cell r="E2798" t="str">
            <v>Signet Solar Inc</v>
          </cell>
          <cell r="F2798" t="str">
            <v>New energy</v>
          </cell>
          <cell r="G2798" t="str">
            <v>Solar</v>
          </cell>
          <cell r="H2798" t="str">
            <v>California</v>
          </cell>
          <cell r="I2798" t="str">
            <v>United States</v>
          </cell>
          <cell r="J2798" t="str">
            <v>USA</v>
          </cell>
          <cell r="K2798" t="str">
            <v>North America &amp; Carribean</v>
          </cell>
          <cell r="L2798" t="str">
            <v>AMER</v>
          </cell>
          <cell r="M2798">
            <v>39248.779166666667</v>
          </cell>
          <cell r="N2798" t="str">
            <v>Completed</v>
          </cell>
          <cell r="O2798" t="str">
            <v>PE - Asset/capacity investment</v>
          </cell>
          <cell r="P2798">
            <v>18</v>
          </cell>
          <cell r="Q2798">
            <v>0</v>
          </cell>
        </row>
        <row r="2799">
          <cell r="A2799" t="str">
            <v>VC</v>
          </cell>
          <cell r="B2799">
            <v>2080</v>
          </cell>
          <cell r="C2799">
            <v>3</v>
          </cell>
          <cell r="D2799">
            <v>23193</v>
          </cell>
          <cell r="E2799" t="str">
            <v>Zilker Labs, Inc.</v>
          </cell>
          <cell r="F2799" t="str">
            <v>New energy</v>
          </cell>
          <cell r="G2799" t="str">
            <v>Efficiency: Demand Side</v>
          </cell>
          <cell r="H2799" t="str">
            <v>Texas</v>
          </cell>
          <cell r="I2799" t="str">
            <v>United States</v>
          </cell>
          <cell r="J2799" t="str">
            <v>USA</v>
          </cell>
          <cell r="K2799" t="str">
            <v>North America &amp; Carribean</v>
          </cell>
          <cell r="L2799" t="str">
            <v>AMER</v>
          </cell>
          <cell r="M2799">
            <v>39357.634722222225</v>
          </cell>
          <cell r="N2799" t="str">
            <v>Completed</v>
          </cell>
          <cell r="O2799" t="str">
            <v>VC - Series D / Fourth round</v>
          </cell>
          <cell r="P2799">
            <v>10</v>
          </cell>
          <cell r="Q2799">
            <v>0</v>
          </cell>
        </row>
        <row r="2800">
          <cell r="A2800" t="str">
            <v>VC</v>
          </cell>
          <cell r="B2800">
            <v>2081</v>
          </cell>
          <cell r="C2800">
            <v>3</v>
          </cell>
          <cell r="D2800">
            <v>23193</v>
          </cell>
          <cell r="E2800" t="str">
            <v>Zilker Labs, Inc.</v>
          </cell>
          <cell r="F2800" t="str">
            <v>New energy</v>
          </cell>
          <cell r="G2800" t="str">
            <v>Efficiency: Demand Side</v>
          </cell>
          <cell r="H2800" t="str">
            <v>Texas</v>
          </cell>
          <cell r="I2800" t="str">
            <v>United States</v>
          </cell>
          <cell r="J2800" t="str">
            <v>USA</v>
          </cell>
          <cell r="K2800" t="str">
            <v>North America &amp; Carribean</v>
          </cell>
          <cell r="L2800" t="str">
            <v>AMER</v>
          </cell>
          <cell r="M2800">
            <v>38845.668749999997</v>
          </cell>
          <cell r="N2800" t="str">
            <v>Completed</v>
          </cell>
          <cell r="O2800" t="str">
            <v>VC - Series C / Third round</v>
          </cell>
          <cell r="P2800">
            <v>8</v>
          </cell>
          <cell r="Q2800">
            <v>0</v>
          </cell>
        </row>
        <row r="2801">
          <cell r="A2801" t="str">
            <v>VC</v>
          </cell>
          <cell r="B2801">
            <v>2082</v>
          </cell>
          <cell r="C2801">
            <v>3</v>
          </cell>
          <cell r="D2801">
            <v>23395</v>
          </cell>
          <cell r="E2801" t="str">
            <v>Millenial Net, Inc.</v>
          </cell>
          <cell r="F2801" t="str">
            <v>New energy</v>
          </cell>
          <cell r="G2801" t="str">
            <v>Efficiency: Demand Side</v>
          </cell>
          <cell r="H2801" t="str">
            <v>Massachusetts</v>
          </cell>
          <cell r="I2801" t="str">
            <v>United States</v>
          </cell>
          <cell r="J2801" t="str">
            <v>USA</v>
          </cell>
          <cell r="K2801" t="str">
            <v>North America &amp; Carribean</v>
          </cell>
          <cell r="L2801" t="str">
            <v>AMER</v>
          </cell>
          <cell r="M2801">
            <v>37725.768750000003</v>
          </cell>
          <cell r="N2801" t="str">
            <v>Completed</v>
          </cell>
          <cell r="O2801" t="str">
            <v>VC - Series A / First round</v>
          </cell>
          <cell r="P2801">
            <v>6</v>
          </cell>
          <cell r="Q2801">
            <v>0</v>
          </cell>
        </row>
        <row r="2802">
          <cell r="A2802" t="str">
            <v>VC</v>
          </cell>
          <cell r="B2802">
            <v>2083</v>
          </cell>
          <cell r="C2802">
            <v>0</v>
          </cell>
          <cell r="D2802">
            <v>23395</v>
          </cell>
          <cell r="E2802" t="str">
            <v>Millenial Net, Inc.</v>
          </cell>
          <cell r="F2802" t="str">
            <v>New energy</v>
          </cell>
          <cell r="G2802" t="str">
            <v>Efficiency: Demand Side</v>
          </cell>
          <cell r="H2802" t="str">
            <v>Massachusetts</v>
          </cell>
          <cell r="I2802" t="str">
            <v>United States</v>
          </cell>
          <cell r="J2802" t="str">
            <v>USA</v>
          </cell>
          <cell r="K2802" t="str">
            <v>North America &amp; Carribean</v>
          </cell>
          <cell r="L2802" t="str">
            <v>AMER</v>
          </cell>
          <cell r="M2802">
            <v>38139.772222222222</v>
          </cell>
          <cell r="N2802" t="str">
            <v>Completed</v>
          </cell>
          <cell r="O2802" t="str">
            <v>VC - Series B / Second round</v>
          </cell>
          <cell r="P2802">
            <v>15</v>
          </cell>
          <cell r="Q2802">
            <v>0</v>
          </cell>
        </row>
        <row r="2803">
          <cell r="A2803" t="str">
            <v>VC</v>
          </cell>
          <cell r="B2803">
            <v>2084</v>
          </cell>
          <cell r="C2803">
            <v>3</v>
          </cell>
          <cell r="D2803">
            <v>5618</v>
          </cell>
          <cell r="E2803" t="str">
            <v>ISE Corporation</v>
          </cell>
          <cell r="F2803" t="str">
            <v>New energy</v>
          </cell>
          <cell r="G2803" t="str">
            <v>Fuel Cells</v>
          </cell>
          <cell r="H2803" t="str">
            <v>California</v>
          </cell>
          <cell r="I2803" t="str">
            <v>United States</v>
          </cell>
          <cell r="J2803" t="str">
            <v>USA</v>
          </cell>
          <cell r="K2803" t="str">
            <v>North America &amp; Carribean</v>
          </cell>
          <cell r="L2803" t="str">
            <v>AMER</v>
          </cell>
          <cell r="M2803">
            <v>39357.703472222223</v>
          </cell>
          <cell r="N2803" t="str">
            <v>Completed</v>
          </cell>
          <cell r="O2803" t="str">
            <v>VC - Convertible</v>
          </cell>
          <cell r="P2803">
            <v>5</v>
          </cell>
          <cell r="Q2803">
            <v>0</v>
          </cell>
        </row>
        <row r="2804">
          <cell r="A2804" t="str">
            <v>VC</v>
          </cell>
          <cell r="B2804">
            <v>2085</v>
          </cell>
          <cell r="C2804">
            <v>3</v>
          </cell>
          <cell r="D2804">
            <v>23415</v>
          </cell>
          <cell r="E2804" t="str">
            <v>Nantero, Inc.</v>
          </cell>
          <cell r="F2804" t="str">
            <v>Non-core</v>
          </cell>
          <cell r="G2804" t="str">
            <v>Efficiency: Demand Side</v>
          </cell>
          <cell r="H2804" t="str">
            <v>Massachusetts</v>
          </cell>
          <cell r="I2804" t="str">
            <v>United States</v>
          </cell>
          <cell r="J2804" t="str">
            <v>USA</v>
          </cell>
          <cell r="K2804" t="str">
            <v>North America &amp; Carribean</v>
          </cell>
          <cell r="L2804" t="str">
            <v>AMER</v>
          </cell>
          <cell r="M2804">
            <v>37195.435416666667</v>
          </cell>
          <cell r="N2804" t="str">
            <v>Completed</v>
          </cell>
          <cell r="O2804" t="str">
            <v>VC - Series A / First round</v>
          </cell>
          <cell r="P2804">
            <v>6</v>
          </cell>
          <cell r="Q2804">
            <v>0</v>
          </cell>
        </row>
        <row r="2805">
          <cell r="A2805" t="str">
            <v>VC</v>
          </cell>
          <cell r="B2805">
            <v>2086</v>
          </cell>
          <cell r="C2805">
            <v>4</v>
          </cell>
          <cell r="D2805">
            <v>23415</v>
          </cell>
          <cell r="E2805" t="str">
            <v>Nantero, Inc.</v>
          </cell>
          <cell r="F2805" t="str">
            <v>Non-core</v>
          </cell>
          <cell r="G2805" t="str">
            <v>Efficiency: Demand Side</v>
          </cell>
          <cell r="H2805" t="str">
            <v>Massachusetts</v>
          </cell>
          <cell r="I2805" t="str">
            <v>United States</v>
          </cell>
          <cell r="J2805" t="str">
            <v>USA</v>
          </cell>
          <cell r="K2805" t="str">
            <v>North America &amp; Carribean</v>
          </cell>
          <cell r="L2805" t="str">
            <v>AMER</v>
          </cell>
          <cell r="M2805">
            <v>37894.44027777778</v>
          </cell>
          <cell r="N2805" t="str">
            <v>Completed</v>
          </cell>
          <cell r="O2805" t="str">
            <v>VC - Series B / Second round</v>
          </cell>
          <cell r="P2805">
            <v>10.5</v>
          </cell>
          <cell r="Q2805">
            <v>0</v>
          </cell>
        </row>
        <row r="2806">
          <cell r="A2806" t="str">
            <v>VC</v>
          </cell>
          <cell r="B2806">
            <v>2087</v>
          </cell>
          <cell r="C2806">
            <v>5</v>
          </cell>
          <cell r="D2806">
            <v>23415</v>
          </cell>
          <cell r="E2806" t="str">
            <v>Nantero, Inc.</v>
          </cell>
          <cell r="F2806" t="str">
            <v>Non-core</v>
          </cell>
          <cell r="G2806" t="str">
            <v>Efficiency: Demand Side</v>
          </cell>
          <cell r="H2806" t="str">
            <v>Massachusetts</v>
          </cell>
          <cell r="I2806" t="str">
            <v>United States</v>
          </cell>
          <cell r="J2806" t="str">
            <v>USA</v>
          </cell>
          <cell r="K2806" t="str">
            <v>North America &amp; Carribean</v>
          </cell>
          <cell r="L2806" t="str">
            <v>AMER</v>
          </cell>
          <cell r="M2806">
            <v>38412.444444444445</v>
          </cell>
          <cell r="N2806" t="str">
            <v>Completed</v>
          </cell>
          <cell r="O2806" t="str">
            <v>VC - Series C / Third round</v>
          </cell>
          <cell r="P2806">
            <v>15</v>
          </cell>
          <cell r="Q2806">
            <v>0</v>
          </cell>
        </row>
        <row r="2807">
          <cell r="A2807" t="str">
            <v>VC</v>
          </cell>
          <cell r="B2807">
            <v>2088</v>
          </cell>
          <cell r="C2807">
            <v>2</v>
          </cell>
          <cell r="D2807">
            <v>23145</v>
          </cell>
          <cell r="E2807" t="str">
            <v>Aircuity Inc</v>
          </cell>
          <cell r="F2807" t="str">
            <v>New energy</v>
          </cell>
          <cell r="G2807" t="str">
            <v>Efficiency: Demand Side</v>
          </cell>
          <cell r="H2807" t="str">
            <v>Massachusetts</v>
          </cell>
          <cell r="I2807" t="str">
            <v>United States</v>
          </cell>
          <cell r="J2807" t="str">
            <v>USA</v>
          </cell>
          <cell r="K2807" t="str">
            <v>North America &amp; Carribean</v>
          </cell>
          <cell r="L2807" t="str">
            <v>AMER</v>
          </cell>
          <cell r="M2807">
            <v>37242.444444444445</v>
          </cell>
          <cell r="N2807" t="str">
            <v>Completed</v>
          </cell>
          <cell r="O2807" t="str">
            <v>VC - Series A / First round</v>
          </cell>
          <cell r="P2807">
            <v>4.5</v>
          </cell>
          <cell r="Q2807">
            <v>0</v>
          </cell>
        </row>
        <row r="2808">
          <cell r="A2808" t="str">
            <v>VC</v>
          </cell>
          <cell r="B2808">
            <v>2089</v>
          </cell>
          <cell r="C2808">
            <v>2</v>
          </cell>
          <cell r="D2808">
            <v>23198</v>
          </cell>
          <cell r="E2808" t="str">
            <v>Cathay Industrial Biotech Ltd</v>
          </cell>
          <cell r="F2808" t="str">
            <v>New energy</v>
          </cell>
          <cell r="G2808" t="str">
            <v>Biofuels</v>
          </cell>
          <cell r="H2808" t="str">
            <v>Shanghai Municipality</v>
          </cell>
          <cell r="I2808" t="str">
            <v>China</v>
          </cell>
          <cell r="J2808" t="str">
            <v>CHN</v>
          </cell>
          <cell r="K2808" t="str">
            <v>Asia</v>
          </cell>
          <cell r="L2808" t="str">
            <v>ASOC</v>
          </cell>
          <cell r="M2808">
            <v>39055.54583333333</v>
          </cell>
          <cell r="N2808" t="str">
            <v>Completed</v>
          </cell>
          <cell r="O2808" t="str">
            <v>VC - Series B / Second round</v>
          </cell>
          <cell r="P2808">
            <v>52</v>
          </cell>
          <cell r="Q2808">
            <v>0</v>
          </cell>
        </row>
        <row r="2809">
          <cell r="A2809" t="str">
            <v>VC</v>
          </cell>
          <cell r="B2809">
            <v>2090</v>
          </cell>
          <cell r="C2809">
            <v>2</v>
          </cell>
          <cell r="D2809">
            <v>23198</v>
          </cell>
          <cell r="E2809" t="str">
            <v>Cathay Industrial Biotech Ltd</v>
          </cell>
          <cell r="F2809" t="str">
            <v>New energy</v>
          </cell>
          <cell r="G2809" t="str">
            <v>Biofuels</v>
          </cell>
          <cell r="H2809" t="str">
            <v>Shanghai Municipality</v>
          </cell>
          <cell r="I2809" t="str">
            <v>China</v>
          </cell>
          <cell r="J2809" t="str">
            <v>CHN</v>
          </cell>
          <cell r="K2809" t="str">
            <v>Asia</v>
          </cell>
          <cell r="L2809" t="str">
            <v>ASOC</v>
          </cell>
          <cell r="M2809">
            <v>38971.513888888891</v>
          </cell>
          <cell r="N2809" t="str">
            <v>Completed</v>
          </cell>
          <cell r="O2809" t="str">
            <v>VC - Series A / First round</v>
          </cell>
          <cell r="P2809">
            <v>26</v>
          </cell>
          <cell r="Q2809">
            <v>0</v>
          </cell>
        </row>
        <row r="2810">
          <cell r="A2810" t="str">
            <v>VC</v>
          </cell>
          <cell r="B2810">
            <v>2091</v>
          </cell>
          <cell r="C2810">
            <v>1</v>
          </cell>
          <cell r="D2810">
            <v>23188</v>
          </cell>
          <cell r="E2810" t="str">
            <v>Excel Energy Technologies Ltd</v>
          </cell>
          <cell r="F2810" t="str">
            <v>New energy</v>
          </cell>
          <cell r="G2810" t="str">
            <v>Efficiency: Demand Side</v>
          </cell>
          <cell r="H2810" t="str">
            <v>Oklahoma</v>
          </cell>
          <cell r="I2810" t="str">
            <v>United States</v>
          </cell>
          <cell r="J2810" t="str">
            <v>USA</v>
          </cell>
          <cell r="K2810" t="str">
            <v>North America &amp; Carribean</v>
          </cell>
          <cell r="L2810" t="str">
            <v>AMER</v>
          </cell>
          <cell r="M2810">
            <v>38291.705555555556</v>
          </cell>
          <cell r="N2810" t="str">
            <v>Completed</v>
          </cell>
          <cell r="O2810" t="str">
            <v>PE - Asset/capacity investment</v>
          </cell>
          <cell r="P2810">
            <v>5</v>
          </cell>
          <cell r="Q2810">
            <v>0</v>
          </cell>
        </row>
        <row r="2811">
          <cell r="A2811" t="str">
            <v>VC</v>
          </cell>
          <cell r="B2811">
            <v>2092</v>
          </cell>
          <cell r="C2811">
            <v>0</v>
          </cell>
          <cell r="D2811">
            <v>23188</v>
          </cell>
          <cell r="E2811" t="str">
            <v>Excel Energy Technologies Ltd</v>
          </cell>
          <cell r="F2811" t="str">
            <v>Partially new energy</v>
          </cell>
          <cell r="G2811" t="str">
            <v>Efficiency: Demand Side</v>
          </cell>
          <cell r="H2811" t="str">
            <v>Oklahoma</v>
          </cell>
          <cell r="I2811" t="str">
            <v>United States</v>
          </cell>
          <cell r="J2811" t="str">
            <v>USA</v>
          </cell>
          <cell r="K2811" t="str">
            <v>North America &amp; Carribean</v>
          </cell>
          <cell r="L2811" t="str">
            <v>AMER</v>
          </cell>
          <cell r="M2811">
            <v>39038.716666666667</v>
          </cell>
          <cell r="N2811" t="str">
            <v>Completed</v>
          </cell>
          <cell r="O2811" t="str">
            <v>PE - Asset/capacity investment</v>
          </cell>
          <cell r="P2811">
            <v>2.25</v>
          </cell>
          <cell r="Q2811">
            <v>0</v>
          </cell>
        </row>
        <row r="2812">
          <cell r="A2812" t="str">
            <v>VC</v>
          </cell>
          <cell r="B2812">
            <v>2093</v>
          </cell>
          <cell r="C2812">
            <v>1</v>
          </cell>
          <cell r="D2812">
            <v>23422</v>
          </cell>
          <cell r="E2812" t="str">
            <v>Partnership for Renewables</v>
          </cell>
          <cell r="F2812" t="str">
            <v>New energy</v>
          </cell>
          <cell r="G2812" t="str">
            <v>Wind</v>
          </cell>
          <cell r="I2812" t="str">
            <v>United Kingdom</v>
          </cell>
          <cell r="J2812" t="str">
            <v>GBR</v>
          </cell>
          <cell r="K2812" t="str">
            <v>EU Europe</v>
          </cell>
          <cell r="L2812" t="str">
            <v>EMEA</v>
          </cell>
          <cell r="M2812">
            <v>39527.34097222222</v>
          </cell>
          <cell r="N2812" t="str">
            <v>Completed</v>
          </cell>
          <cell r="O2812" t="str">
            <v>PE - Buy-out / corp spinoff</v>
          </cell>
          <cell r="P2812">
            <v>36</v>
          </cell>
          <cell r="Q2812">
            <v>0</v>
          </cell>
        </row>
        <row r="2813">
          <cell r="A2813" t="str">
            <v>VC</v>
          </cell>
          <cell r="B2813">
            <v>2111</v>
          </cell>
          <cell r="C2813">
            <v>0</v>
          </cell>
          <cell r="D2813">
            <v>18560</v>
          </cell>
          <cell r="E2813" t="str">
            <v>Enerize Corp</v>
          </cell>
          <cell r="F2813" t="str">
            <v>New energy</v>
          </cell>
          <cell r="G2813" t="str">
            <v>Solar</v>
          </cell>
          <cell r="H2813" t="str">
            <v>Florida</v>
          </cell>
          <cell r="I2813" t="str">
            <v>United States</v>
          </cell>
          <cell r="J2813" t="str">
            <v>USA</v>
          </cell>
          <cell r="K2813" t="str">
            <v>North America &amp; Carribean</v>
          </cell>
          <cell r="L2813" t="str">
            <v>AMER</v>
          </cell>
          <cell r="M2813">
            <v>39164.677083333336</v>
          </cell>
          <cell r="N2813" t="str">
            <v>Completed</v>
          </cell>
          <cell r="O2813" t="str">
            <v>VC - Series A / First round</v>
          </cell>
          <cell r="P2813">
            <v>0</v>
          </cell>
          <cell r="Q2813">
            <v>0</v>
          </cell>
        </row>
        <row r="2814">
          <cell r="A2814" t="str">
            <v>VC</v>
          </cell>
          <cell r="B2814">
            <v>2094</v>
          </cell>
          <cell r="C2814">
            <v>1</v>
          </cell>
          <cell r="D2814">
            <v>20715</v>
          </cell>
          <cell r="E2814" t="str">
            <v>Solar Notion Inc</v>
          </cell>
          <cell r="F2814" t="str">
            <v>New energy</v>
          </cell>
          <cell r="G2814" t="str">
            <v>Solar</v>
          </cell>
          <cell r="H2814" t="str">
            <v>California</v>
          </cell>
          <cell r="I2814" t="str">
            <v>United States</v>
          </cell>
          <cell r="J2814" t="str">
            <v>USA</v>
          </cell>
          <cell r="K2814" t="str">
            <v>North America &amp; Carribean</v>
          </cell>
          <cell r="L2814" t="str">
            <v>AMER</v>
          </cell>
          <cell r="M2814">
            <v>39336.464583333334</v>
          </cell>
          <cell r="N2814" t="str">
            <v>Completed</v>
          </cell>
          <cell r="O2814" t="str">
            <v>VC - Series A / First round</v>
          </cell>
          <cell r="P2814">
            <v>10.9</v>
          </cell>
          <cell r="Q2814">
            <v>0</v>
          </cell>
        </row>
        <row r="2815">
          <cell r="A2815" t="str">
            <v>VC</v>
          </cell>
          <cell r="B2815">
            <v>2095</v>
          </cell>
          <cell r="C2815">
            <v>2</v>
          </cell>
          <cell r="D2815">
            <v>22432</v>
          </cell>
          <cell r="E2815" t="str">
            <v>Luminus Devices Inc.</v>
          </cell>
          <cell r="F2815" t="str">
            <v>New energy</v>
          </cell>
          <cell r="G2815" t="str">
            <v>Efficiency: Demand Side</v>
          </cell>
          <cell r="H2815" t="str">
            <v>Massachusetts</v>
          </cell>
          <cell r="I2815" t="str">
            <v>United States</v>
          </cell>
          <cell r="J2815" t="str">
            <v>USA</v>
          </cell>
          <cell r="K2815" t="str">
            <v>North America &amp; Carribean</v>
          </cell>
          <cell r="L2815" t="str">
            <v>AMER</v>
          </cell>
          <cell r="M2815">
            <v>38075.469444444447</v>
          </cell>
          <cell r="N2815" t="str">
            <v>Completed</v>
          </cell>
          <cell r="O2815" t="str">
            <v>VC - Series B / Second round</v>
          </cell>
          <cell r="P2815">
            <v>4</v>
          </cell>
          <cell r="Q2815">
            <v>0</v>
          </cell>
        </row>
        <row r="2816">
          <cell r="A2816" t="str">
            <v>VC</v>
          </cell>
          <cell r="B2816">
            <v>2096</v>
          </cell>
          <cell r="C2816">
            <v>3</v>
          </cell>
          <cell r="D2816">
            <v>22432</v>
          </cell>
          <cell r="E2816" t="str">
            <v>Luminus Devices Inc.</v>
          </cell>
          <cell r="F2816" t="str">
            <v>New energy</v>
          </cell>
          <cell r="G2816" t="str">
            <v>Efficiency: Demand Side</v>
          </cell>
          <cell r="H2816" t="str">
            <v>Massachusetts</v>
          </cell>
          <cell r="I2816" t="str">
            <v>United States</v>
          </cell>
          <cell r="J2816" t="str">
            <v>USA</v>
          </cell>
          <cell r="K2816" t="str">
            <v>North America &amp; Carribean</v>
          </cell>
          <cell r="L2816" t="str">
            <v>AMER</v>
          </cell>
          <cell r="M2816">
            <v>38376.479166666664</v>
          </cell>
          <cell r="N2816" t="str">
            <v>Completed</v>
          </cell>
          <cell r="O2816" t="str">
            <v>VC - Series C / Third round</v>
          </cell>
          <cell r="P2816">
            <v>21</v>
          </cell>
          <cell r="Q2816">
            <v>0</v>
          </cell>
        </row>
        <row r="2817">
          <cell r="A2817" t="str">
            <v>VC</v>
          </cell>
          <cell r="B2817">
            <v>2097</v>
          </cell>
          <cell r="C2817">
            <v>0</v>
          </cell>
          <cell r="D2817">
            <v>17855</v>
          </cell>
          <cell r="E2817" t="str">
            <v>Envision Solar</v>
          </cell>
          <cell r="F2817" t="str">
            <v>New energy</v>
          </cell>
          <cell r="G2817" t="str">
            <v>Solar</v>
          </cell>
          <cell r="H2817" t="str">
            <v>California</v>
          </cell>
          <cell r="I2817" t="str">
            <v>United States</v>
          </cell>
          <cell r="J2817" t="str">
            <v>USA</v>
          </cell>
          <cell r="K2817" t="str">
            <v>North America &amp; Carribean</v>
          </cell>
          <cell r="L2817" t="str">
            <v>AMER</v>
          </cell>
          <cell r="M2817">
            <v>39239.488888888889</v>
          </cell>
          <cell r="N2817" t="str">
            <v>Completed</v>
          </cell>
          <cell r="O2817" t="str">
            <v>VC - Series A / First round</v>
          </cell>
          <cell r="P2817">
            <v>0.6</v>
          </cell>
          <cell r="Q2817">
            <v>0</v>
          </cell>
        </row>
        <row r="2818">
          <cell r="A2818" t="str">
            <v>VC</v>
          </cell>
          <cell r="B2818">
            <v>2098</v>
          </cell>
          <cell r="C2818">
            <v>0</v>
          </cell>
          <cell r="D2818">
            <v>16453</v>
          </cell>
          <cell r="E2818" t="str">
            <v>Mariah Power</v>
          </cell>
          <cell r="F2818" t="str">
            <v>New energy</v>
          </cell>
          <cell r="G2818" t="str">
            <v>Wind</v>
          </cell>
          <cell r="H2818" t="str">
            <v>Nevada</v>
          </cell>
          <cell r="I2818" t="str">
            <v>United States</v>
          </cell>
          <cell r="J2818" t="str">
            <v>USA</v>
          </cell>
          <cell r="K2818" t="str">
            <v>North America &amp; Carribean</v>
          </cell>
          <cell r="L2818" t="str">
            <v>AMER</v>
          </cell>
          <cell r="M2818">
            <v>39433.572916666664</v>
          </cell>
          <cell r="N2818" t="str">
            <v>Completed</v>
          </cell>
          <cell r="O2818" t="str">
            <v>VC - Convertible</v>
          </cell>
          <cell r="P2818">
            <v>0.185</v>
          </cell>
          <cell r="Q2818">
            <v>0</v>
          </cell>
        </row>
        <row r="2819">
          <cell r="A2819" t="str">
            <v>VC</v>
          </cell>
          <cell r="B2819">
            <v>2099</v>
          </cell>
          <cell r="C2819">
            <v>0</v>
          </cell>
          <cell r="D2819">
            <v>17748</v>
          </cell>
          <cell r="E2819" t="str">
            <v>212 Resources (formerly H2Oil Recovery Services, Inc)</v>
          </cell>
          <cell r="F2819" t="str">
            <v>Partially new energy</v>
          </cell>
          <cell r="G2819" t="str">
            <v>Efficiency: Supply Side</v>
          </cell>
          <cell r="H2819" t="str">
            <v>Utah</v>
          </cell>
          <cell r="I2819" t="str">
            <v>United States</v>
          </cell>
          <cell r="J2819" t="str">
            <v>USA</v>
          </cell>
          <cell r="K2819" t="str">
            <v>North America &amp; Carribean</v>
          </cell>
          <cell r="L2819" t="str">
            <v>AMER</v>
          </cell>
          <cell r="M2819">
            <v>38954.624305555553</v>
          </cell>
          <cell r="N2819" t="str">
            <v>Completed</v>
          </cell>
          <cell r="O2819" t="str">
            <v>VC - Series A / First round</v>
          </cell>
          <cell r="P2819">
            <v>2.5</v>
          </cell>
          <cell r="Q2819">
            <v>0</v>
          </cell>
        </row>
        <row r="2820">
          <cell r="A2820" t="str">
            <v>VC</v>
          </cell>
          <cell r="B2820">
            <v>2100</v>
          </cell>
          <cell r="C2820">
            <v>5</v>
          </cell>
          <cell r="D2820">
            <v>1550</v>
          </cell>
          <cell r="E2820" t="str">
            <v>Accelergy Corporation</v>
          </cell>
          <cell r="F2820" t="str">
            <v>New energy</v>
          </cell>
          <cell r="G2820" t="str">
            <v>Services &amp; Support (Clean Energy)</v>
          </cell>
          <cell r="H2820" t="str">
            <v>California</v>
          </cell>
          <cell r="I2820" t="str">
            <v>United States</v>
          </cell>
          <cell r="J2820" t="str">
            <v>USA</v>
          </cell>
          <cell r="K2820" t="str">
            <v>North America &amp; Carribean</v>
          </cell>
          <cell r="L2820" t="str">
            <v>AMER</v>
          </cell>
          <cell r="M2820">
            <v>39062.636805555558</v>
          </cell>
          <cell r="N2820" t="str">
            <v>Completed</v>
          </cell>
          <cell r="O2820" t="str">
            <v>VC - Series B / Second round</v>
          </cell>
          <cell r="P2820">
            <v>0</v>
          </cell>
          <cell r="Q2820">
            <v>0</v>
          </cell>
        </row>
        <row r="2821">
          <cell r="A2821" t="str">
            <v>VC</v>
          </cell>
          <cell r="B2821">
            <v>2101</v>
          </cell>
          <cell r="C2821">
            <v>1</v>
          </cell>
          <cell r="D2821">
            <v>19983</v>
          </cell>
          <cell r="E2821" t="str">
            <v>Sierra Solar Power Inc</v>
          </cell>
          <cell r="F2821" t="str">
            <v>New energy</v>
          </cell>
          <cell r="G2821" t="str">
            <v>Solar</v>
          </cell>
          <cell r="H2821" t="str">
            <v>California</v>
          </cell>
          <cell r="I2821" t="str">
            <v>United States</v>
          </cell>
          <cell r="J2821" t="str">
            <v>USA</v>
          </cell>
          <cell r="K2821" t="str">
            <v>North America &amp; Carribean</v>
          </cell>
          <cell r="L2821" t="str">
            <v>AMER</v>
          </cell>
          <cell r="M2821">
            <v>39296.682638888888</v>
          </cell>
          <cell r="N2821" t="str">
            <v>Completed</v>
          </cell>
          <cell r="O2821" t="str">
            <v>VC - Series A / First round</v>
          </cell>
          <cell r="P2821">
            <v>6.86</v>
          </cell>
          <cell r="Q2821">
            <v>0</v>
          </cell>
        </row>
        <row r="2822">
          <cell r="A2822" t="str">
            <v>VC</v>
          </cell>
          <cell r="B2822">
            <v>2102</v>
          </cell>
          <cell r="C2822">
            <v>0</v>
          </cell>
          <cell r="D2822">
            <v>13336</v>
          </cell>
          <cell r="E2822" t="str">
            <v>Mythos Solar Energy Inc</v>
          </cell>
          <cell r="F2822" t="str">
            <v>New energy</v>
          </cell>
          <cell r="G2822" t="str">
            <v>Solar</v>
          </cell>
          <cell r="H2822" t="str">
            <v>California</v>
          </cell>
          <cell r="I2822" t="str">
            <v>United States</v>
          </cell>
          <cell r="J2822" t="str">
            <v>USA</v>
          </cell>
          <cell r="K2822" t="str">
            <v>North America &amp; Carribean</v>
          </cell>
          <cell r="L2822" t="str">
            <v>AMER</v>
          </cell>
          <cell r="M2822">
            <v>38884.693055555559</v>
          </cell>
          <cell r="N2822" t="str">
            <v>Completed</v>
          </cell>
          <cell r="O2822" t="str">
            <v>VC - Series A / First round</v>
          </cell>
          <cell r="P2822">
            <v>0.95</v>
          </cell>
          <cell r="Q2822">
            <v>0</v>
          </cell>
        </row>
        <row r="2823">
          <cell r="A2823" t="str">
            <v>VC</v>
          </cell>
          <cell r="B2823">
            <v>2103</v>
          </cell>
          <cell r="C2823">
            <v>3</v>
          </cell>
          <cell r="D2823">
            <v>2712</v>
          </cell>
          <cell r="E2823" t="str">
            <v>Advanced BioNutrition Corp</v>
          </cell>
          <cell r="F2823" t="str">
            <v>Non-core</v>
          </cell>
          <cell r="G2823" t="str">
            <v>Hydrogen</v>
          </cell>
          <cell r="I2823" t="str">
            <v>United States</v>
          </cell>
          <cell r="J2823" t="str">
            <v>USA</v>
          </cell>
          <cell r="K2823" t="str">
            <v>North America &amp; Carribean</v>
          </cell>
          <cell r="L2823" t="str">
            <v>AMER</v>
          </cell>
          <cell r="M2823">
            <v>37761.760416666664</v>
          </cell>
          <cell r="N2823" t="str">
            <v>Completed</v>
          </cell>
          <cell r="O2823" t="str">
            <v>VC - Series A / First round</v>
          </cell>
          <cell r="P2823">
            <v>6</v>
          </cell>
          <cell r="Q2823">
            <v>0</v>
          </cell>
        </row>
        <row r="2824">
          <cell r="A2824" t="str">
            <v>VC</v>
          </cell>
          <cell r="B2824">
            <v>2104</v>
          </cell>
          <cell r="C2824">
            <v>5</v>
          </cell>
          <cell r="D2824">
            <v>2712</v>
          </cell>
          <cell r="E2824" t="str">
            <v>Advanced BioNutrition Corp</v>
          </cell>
          <cell r="F2824" t="str">
            <v>Non-core</v>
          </cell>
          <cell r="G2824" t="str">
            <v>Hydrogen</v>
          </cell>
          <cell r="I2824" t="str">
            <v>United States</v>
          </cell>
          <cell r="J2824" t="str">
            <v>USA</v>
          </cell>
          <cell r="K2824" t="str">
            <v>North America &amp; Carribean</v>
          </cell>
          <cell r="L2824" t="str">
            <v>AMER</v>
          </cell>
          <cell r="M2824">
            <v>38365.395833333336</v>
          </cell>
          <cell r="N2824" t="str">
            <v>Completed</v>
          </cell>
          <cell r="O2824" t="str">
            <v>VC - Series B / Second round</v>
          </cell>
          <cell r="P2824">
            <v>7.5</v>
          </cell>
          <cell r="Q2824">
            <v>0</v>
          </cell>
        </row>
        <row r="2825">
          <cell r="A2825" t="str">
            <v>VC</v>
          </cell>
          <cell r="B2825">
            <v>2105</v>
          </cell>
          <cell r="C2825">
            <v>4</v>
          </cell>
          <cell r="D2825">
            <v>2712</v>
          </cell>
          <cell r="E2825" t="str">
            <v>Advanced BioNutrition Corp</v>
          </cell>
          <cell r="F2825" t="str">
            <v>Non-core</v>
          </cell>
          <cell r="G2825" t="str">
            <v>Hydrogen</v>
          </cell>
          <cell r="I2825" t="str">
            <v>United States</v>
          </cell>
          <cell r="J2825" t="str">
            <v>USA</v>
          </cell>
          <cell r="K2825" t="str">
            <v>North America &amp; Carribean</v>
          </cell>
          <cell r="L2825" t="str">
            <v>AMER</v>
          </cell>
          <cell r="M2825">
            <v>39258.412499999999</v>
          </cell>
          <cell r="N2825" t="str">
            <v>Completed</v>
          </cell>
          <cell r="O2825" t="str">
            <v>VC - Series C / Third round</v>
          </cell>
          <cell r="P2825">
            <v>7.75</v>
          </cell>
          <cell r="Q2825">
            <v>0</v>
          </cell>
        </row>
        <row r="2826">
          <cell r="A2826" t="str">
            <v>VC</v>
          </cell>
          <cell r="B2826">
            <v>2106</v>
          </cell>
          <cell r="C2826">
            <v>3</v>
          </cell>
          <cell r="D2826">
            <v>18631</v>
          </cell>
          <cell r="E2826" t="str">
            <v>Lamina, Inc.</v>
          </cell>
          <cell r="F2826" t="str">
            <v>New energy</v>
          </cell>
          <cell r="G2826" t="str">
            <v>Efficiency: Demand Side</v>
          </cell>
          <cell r="H2826" t="str">
            <v>New Jersey</v>
          </cell>
          <cell r="I2826" t="str">
            <v>United States</v>
          </cell>
          <cell r="J2826" t="str">
            <v>USA</v>
          </cell>
          <cell r="K2826" t="str">
            <v>North America &amp; Carribean</v>
          </cell>
          <cell r="L2826" t="str">
            <v>AMER</v>
          </cell>
          <cell r="M2826">
            <v>38517.573611111111</v>
          </cell>
          <cell r="N2826" t="str">
            <v>Completed</v>
          </cell>
          <cell r="O2826" t="str">
            <v>VC - Series C / Third round</v>
          </cell>
          <cell r="P2826">
            <v>9</v>
          </cell>
          <cell r="Q2826">
            <v>0</v>
          </cell>
        </row>
        <row r="2827">
          <cell r="A2827" t="str">
            <v>VC</v>
          </cell>
          <cell r="B2827">
            <v>2107</v>
          </cell>
          <cell r="C2827">
            <v>2</v>
          </cell>
          <cell r="D2827">
            <v>22581</v>
          </cell>
          <cell r="E2827" t="str">
            <v>d.light design</v>
          </cell>
          <cell r="F2827" t="str">
            <v>New energy</v>
          </cell>
          <cell r="G2827" t="str">
            <v>Efficiency: Energy-Smart Buildings</v>
          </cell>
          <cell r="H2827" t="str">
            <v>California</v>
          </cell>
          <cell r="I2827" t="str">
            <v>United States</v>
          </cell>
          <cell r="J2827" t="str">
            <v>USA</v>
          </cell>
          <cell r="K2827" t="str">
            <v>North America &amp; Carribean</v>
          </cell>
          <cell r="L2827" t="str">
            <v>AMER</v>
          </cell>
          <cell r="M2827">
            <v>39237.570833333331</v>
          </cell>
          <cell r="N2827" t="str">
            <v>Completed</v>
          </cell>
          <cell r="O2827" t="str">
            <v>VC - Seed / angel</v>
          </cell>
          <cell r="P2827">
            <v>0.25</v>
          </cell>
          <cell r="Q2827">
            <v>0</v>
          </cell>
        </row>
        <row r="2828">
          <cell r="A2828" t="str">
            <v>VC</v>
          </cell>
          <cell r="B2828">
            <v>2108</v>
          </cell>
          <cell r="C2828">
            <v>7</v>
          </cell>
          <cell r="D2828">
            <v>876</v>
          </cell>
          <cell r="E2828" t="str">
            <v>ReliOn Inc (formerly Avista Labs)</v>
          </cell>
          <cell r="F2828" t="str">
            <v>New energy</v>
          </cell>
          <cell r="G2828" t="str">
            <v>Fuel Cells</v>
          </cell>
          <cell r="H2828" t="str">
            <v>Washington State</v>
          </cell>
          <cell r="I2828" t="str">
            <v>United States</v>
          </cell>
          <cell r="J2828" t="str">
            <v>USA</v>
          </cell>
          <cell r="K2828" t="str">
            <v>North America &amp; Carribean</v>
          </cell>
          <cell r="L2828" t="str">
            <v>AMER</v>
          </cell>
          <cell r="M2828">
            <v>39500.598611111112</v>
          </cell>
          <cell r="N2828" t="str">
            <v>Completed</v>
          </cell>
          <cell r="O2828" t="str">
            <v>VC - Series C / Third round</v>
          </cell>
          <cell r="P2828">
            <v>16.899999999999999</v>
          </cell>
          <cell r="Q2828">
            <v>0</v>
          </cell>
        </row>
        <row r="2829">
          <cell r="A2829" t="str">
            <v>VC</v>
          </cell>
          <cell r="B2829">
            <v>2109</v>
          </cell>
          <cell r="C2829">
            <v>3</v>
          </cell>
          <cell r="D2829">
            <v>23438</v>
          </cell>
          <cell r="E2829" t="str">
            <v>Advanced Power Projects</v>
          </cell>
          <cell r="F2829" t="str">
            <v>Partially new energy</v>
          </cell>
          <cell r="G2829" t="str">
            <v>Efficiency: Supply Side</v>
          </cell>
          <cell r="H2829" t="str">
            <v>California</v>
          </cell>
          <cell r="I2829" t="str">
            <v>United States</v>
          </cell>
          <cell r="J2829" t="str">
            <v>USA</v>
          </cell>
          <cell r="K2829" t="str">
            <v>North America &amp; Carribean</v>
          </cell>
          <cell r="L2829" t="str">
            <v>AMER</v>
          </cell>
          <cell r="M2829">
            <v>39525.607638888891</v>
          </cell>
          <cell r="N2829" t="str">
            <v>Completed</v>
          </cell>
          <cell r="O2829" t="str">
            <v>VC - Series A / First round</v>
          </cell>
          <cell r="P2829">
            <v>0</v>
          </cell>
          <cell r="Q2829">
            <v>0</v>
          </cell>
        </row>
        <row r="2830">
          <cell r="A2830" t="str">
            <v>VC</v>
          </cell>
          <cell r="B2830">
            <v>2110</v>
          </cell>
          <cell r="C2830">
            <v>1</v>
          </cell>
          <cell r="D2830">
            <v>20810</v>
          </cell>
          <cell r="E2830" t="str">
            <v>Sungevity</v>
          </cell>
          <cell r="F2830" t="str">
            <v>Partially new energy</v>
          </cell>
          <cell r="G2830" t="str">
            <v>Efficiency: Supply Side</v>
          </cell>
          <cell r="H2830" t="str">
            <v>California</v>
          </cell>
          <cell r="I2830" t="str">
            <v>United States</v>
          </cell>
          <cell r="J2830" t="str">
            <v>USA</v>
          </cell>
          <cell r="K2830" t="str">
            <v>North America &amp; Carribean</v>
          </cell>
          <cell r="L2830" t="str">
            <v>AMER</v>
          </cell>
          <cell r="M2830">
            <v>39435.618055555555</v>
          </cell>
          <cell r="N2830" t="str">
            <v>Completed</v>
          </cell>
          <cell r="O2830" t="str">
            <v>VC - Series A / First round</v>
          </cell>
          <cell r="P2830">
            <v>2.4</v>
          </cell>
          <cell r="Q2830">
            <v>0</v>
          </cell>
        </row>
        <row r="2831">
          <cell r="A2831" t="str">
            <v>VC</v>
          </cell>
          <cell r="B2831">
            <v>2112</v>
          </cell>
          <cell r="C2831">
            <v>0</v>
          </cell>
          <cell r="D2831">
            <v>20072</v>
          </cell>
          <cell r="E2831" t="str">
            <v>BridgeLux Inc (former eLite Optoelectronics)</v>
          </cell>
          <cell r="F2831" t="str">
            <v>New energy</v>
          </cell>
          <cell r="G2831" t="str">
            <v>Efficiency: Demand Side</v>
          </cell>
          <cell r="H2831" t="str">
            <v>California</v>
          </cell>
          <cell r="I2831" t="str">
            <v>United States</v>
          </cell>
          <cell r="J2831" t="str">
            <v>USA</v>
          </cell>
          <cell r="K2831" t="str">
            <v>North America &amp; Carribean</v>
          </cell>
          <cell r="L2831" t="str">
            <v>AMER</v>
          </cell>
          <cell r="M2831">
            <v>38131.699305555558</v>
          </cell>
          <cell r="N2831" t="str">
            <v>Completed</v>
          </cell>
          <cell r="O2831" t="str">
            <v>VC - Series A / First round</v>
          </cell>
          <cell r="P2831">
            <v>2</v>
          </cell>
          <cell r="Q2831">
            <v>0</v>
          </cell>
        </row>
        <row r="2832">
          <cell r="A2832" t="str">
            <v>VC</v>
          </cell>
          <cell r="B2832">
            <v>2113</v>
          </cell>
          <cell r="C2832">
            <v>3</v>
          </cell>
          <cell r="D2832">
            <v>9110</v>
          </cell>
          <cell r="E2832" t="str">
            <v>Altra Inc (formerly Malibu Capital Partners LLC)</v>
          </cell>
          <cell r="F2832" t="str">
            <v>New energy</v>
          </cell>
          <cell r="G2832" t="str">
            <v>Biofuels</v>
          </cell>
          <cell r="H2832" t="str">
            <v>California</v>
          </cell>
          <cell r="I2832" t="str">
            <v>United States</v>
          </cell>
          <cell r="J2832" t="str">
            <v>USA</v>
          </cell>
          <cell r="K2832" t="str">
            <v>North America &amp; Carribean</v>
          </cell>
          <cell r="L2832" t="str">
            <v>AMER</v>
          </cell>
          <cell r="M2832">
            <v>39528.736111111109</v>
          </cell>
          <cell r="N2832" t="str">
            <v>Completed</v>
          </cell>
          <cell r="O2832" t="str">
            <v>PE - Asset/capacity investment</v>
          </cell>
          <cell r="P2832">
            <v>12.2</v>
          </cell>
          <cell r="Q2832">
            <v>0</v>
          </cell>
        </row>
        <row r="2833">
          <cell r="A2833" t="str">
            <v>VC</v>
          </cell>
          <cell r="B2833">
            <v>2116</v>
          </cell>
          <cell r="C2833">
            <v>1</v>
          </cell>
          <cell r="D2833">
            <v>23171</v>
          </cell>
          <cell r="E2833" t="str">
            <v>Crossbow Technology Inc</v>
          </cell>
          <cell r="F2833" t="str">
            <v>Partially new energy</v>
          </cell>
          <cell r="G2833" t="str">
            <v>Efficiency: Demand Side</v>
          </cell>
          <cell r="H2833" t="str">
            <v>California</v>
          </cell>
          <cell r="I2833" t="str">
            <v>United States</v>
          </cell>
          <cell r="J2833" t="str">
            <v>USA</v>
          </cell>
          <cell r="K2833" t="str">
            <v>North America &amp; Carribean</v>
          </cell>
          <cell r="L2833" t="str">
            <v>AMER</v>
          </cell>
          <cell r="M2833">
            <v>37645.918055555558</v>
          </cell>
          <cell r="N2833" t="str">
            <v>Completed</v>
          </cell>
          <cell r="O2833" t="str">
            <v>VC - Series C / Third round</v>
          </cell>
          <cell r="P2833">
            <v>0</v>
          </cell>
          <cell r="Q2833">
            <v>0</v>
          </cell>
        </row>
        <row r="2834">
          <cell r="A2834" t="str">
            <v>VC</v>
          </cell>
          <cell r="B2834">
            <v>2117</v>
          </cell>
          <cell r="C2834">
            <v>3</v>
          </cell>
          <cell r="D2834">
            <v>23171</v>
          </cell>
          <cell r="E2834" t="str">
            <v>Crossbow Technology Inc</v>
          </cell>
          <cell r="F2834" t="str">
            <v>Partially new energy</v>
          </cell>
          <cell r="G2834" t="str">
            <v>Efficiency: Demand Side</v>
          </cell>
          <cell r="H2834" t="str">
            <v>California</v>
          </cell>
          <cell r="I2834" t="str">
            <v>United States</v>
          </cell>
          <cell r="J2834" t="str">
            <v>USA</v>
          </cell>
          <cell r="K2834" t="str">
            <v>North America &amp; Carribean</v>
          </cell>
          <cell r="L2834" t="str">
            <v>AMER</v>
          </cell>
          <cell r="M2834">
            <v>38511.92291666667</v>
          </cell>
          <cell r="N2834" t="str">
            <v>In active planning</v>
          </cell>
          <cell r="O2834" t="str">
            <v>VC - Series D / Fourth round</v>
          </cell>
          <cell r="P2834">
            <v>12</v>
          </cell>
          <cell r="Q2834">
            <v>0</v>
          </cell>
        </row>
        <row r="2835">
          <cell r="A2835" t="str">
            <v>VC</v>
          </cell>
          <cell r="B2835">
            <v>2118</v>
          </cell>
          <cell r="C2835">
            <v>0</v>
          </cell>
          <cell r="D2835">
            <v>7815</v>
          </cell>
          <cell r="E2835" t="str">
            <v>SunEdison LLC</v>
          </cell>
          <cell r="F2835" t="str">
            <v>New energy</v>
          </cell>
          <cell r="G2835" t="str">
            <v>Solar</v>
          </cell>
          <cell r="H2835" t="str">
            <v>Maryland</v>
          </cell>
          <cell r="I2835" t="str">
            <v>United States</v>
          </cell>
          <cell r="J2835" t="str">
            <v>USA</v>
          </cell>
          <cell r="K2835" t="str">
            <v>North America &amp; Carribean</v>
          </cell>
          <cell r="L2835" t="str">
            <v>AMER</v>
          </cell>
          <cell r="M2835">
            <v>39465.394444444442</v>
          </cell>
          <cell r="N2835" t="str">
            <v>Completed</v>
          </cell>
          <cell r="O2835" t="str">
            <v>VC - Convertible</v>
          </cell>
          <cell r="P2835">
            <v>18.5</v>
          </cell>
          <cell r="Q2835">
            <v>0</v>
          </cell>
        </row>
        <row r="2836">
          <cell r="A2836" t="str">
            <v>VC</v>
          </cell>
          <cell r="B2836">
            <v>2119</v>
          </cell>
          <cell r="C2836">
            <v>0</v>
          </cell>
          <cell r="D2836">
            <v>656</v>
          </cell>
          <cell r="E2836" t="str">
            <v>Nanostellar Inc</v>
          </cell>
          <cell r="F2836" t="str">
            <v>New energy</v>
          </cell>
          <cell r="G2836" t="str">
            <v>Fuel Cells</v>
          </cell>
          <cell r="H2836" t="str">
            <v>California</v>
          </cell>
          <cell r="I2836" t="str">
            <v>United States</v>
          </cell>
          <cell r="J2836" t="str">
            <v>USA</v>
          </cell>
          <cell r="K2836" t="str">
            <v>North America &amp; Carribean</v>
          </cell>
          <cell r="L2836" t="str">
            <v>AMER</v>
          </cell>
          <cell r="M2836">
            <v>39506.451388888891</v>
          </cell>
          <cell r="N2836" t="str">
            <v>Completed</v>
          </cell>
          <cell r="O2836" t="str">
            <v>VC - Series C / Third round</v>
          </cell>
          <cell r="P2836">
            <v>8</v>
          </cell>
          <cell r="Q2836">
            <v>0</v>
          </cell>
        </row>
        <row r="2837">
          <cell r="A2837" t="str">
            <v>VC</v>
          </cell>
          <cell r="B2837">
            <v>2120</v>
          </cell>
          <cell r="C2837">
            <v>5</v>
          </cell>
          <cell r="D2837">
            <v>15614</v>
          </cell>
          <cell r="E2837" t="str">
            <v>Range Fuels Inc (formerly Kergy Inc)</v>
          </cell>
          <cell r="F2837" t="str">
            <v>New energy</v>
          </cell>
          <cell r="G2837" t="str">
            <v>Biofuels</v>
          </cell>
          <cell r="H2837" t="str">
            <v>Colorado</v>
          </cell>
          <cell r="I2837" t="str">
            <v>United States</v>
          </cell>
          <cell r="J2837" t="str">
            <v>USA</v>
          </cell>
          <cell r="K2837" t="str">
            <v>North America &amp; Carribean</v>
          </cell>
          <cell r="L2837" t="str">
            <v>AMER</v>
          </cell>
          <cell r="M2837">
            <v>39539.455555555556</v>
          </cell>
          <cell r="N2837" t="str">
            <v>Completed</v>
          </cell>
          <cell r="O2837" t="str">
            <v>PE - Asset/capacity investment</v>
          </cell>
          <cell r="P2837">
            <v>100</v>
          </cell>
          <cell r="Q2837">
            <v>0</v>
          </cell>
        </row>
        <row r="2838">
          <cell r="A2838" t="str">
            <v>VC</v>
          </cell>
          <cell r="B2838">
            <v>2121</v>
          </cell>
          <cell r="C2838">
            <v>5</v>
          </cell>
          <cell r="D2838">
            <v>20129</v>
          </cell>
          <cell r="E2838" t="str">
            <v>Silicon Genesis (SiGen)</v>
          </cell>
          <cell r="F2838" t="str">
            <v>Partially new energy</v>
          </cell>
          <cell r="G2838" t="str">
            <v>Solar</v>
          </cell>
          <cell r="H2838" t="str">
            <v>California</v>
          </cell>
          <cell r="I2838" t="str">
            <v>United States</v>
          </cell>
          <cell r="J2838" t="str">
            <v>USA</v>
          </cell>
          <cell r="K2838" t="str">
            <v>North America &amp; Carribean</v>
          </cell>
          <cell r="L2838" t="str">
            <v>AMER</v>
          </cell>
          <cell r="M2838">
            <v>36892.510416666664</v>
          </cell>
          <cell r="N2838" t="str">
            <v>Completed</v>
          </cell>
          <cell r="O2838" t="str">
            <v>VC - Series C / Third round</v>
          </cell>
          <cell r="P2838">
            <v>35</v>
          </cell>
          <cell r="Q2838">
            <v>0</v>
          </cell>
        </row>
        <row r="2839">
          <cell r="A2839" t="str">
            <v>VC</v>
          </cell>
          <cell r="B2839">
            <v>2122</v>
          </cell>
          <cell r="C2839">
            <v>3</v>
          </cell>
          <cell r="D2839">
            <v>23164</v>
          </cell>
          <cell r="E2839" t="str">
            <v>Quantance</v>
          </cell>
          <cell r="F2839" t="str">
            <v>Non-core</v>
          </cell>
          <cell r="G2839" t="str">
            <v>Efficiency: Demand Side</v>
          </cell>
          <cell r="H2839" t="str">
            <v>California</v>
          </cell>
          <cell r="I2839" t="str">
            <v>United States</v>
          </cell>
          <cell r="J2839" t="str">
            <v>USA</v>
          </cell>
          <cell r="K2839" t="str">
            <v>North America &amp; Carribean</v>
          </cell>
          <cell r="L2839" t="str">
            <v>AMER</v>
          </cell>
          <cell r="M2839">
            <v>38978.481944444444</v>
          </cell>
          <cell r="N2839" t="str">
            <v>Completed</v>
          </cell>
          <cell r="O2839" t="str">
            <v>VC - Series A / First round</v>
          </cell>
          <cell r="P2839">
            <v>6.5</v>
          </cell>
          <cell r="Q2839">
            <v>0</v>
          </cell>
        </row>
        <row r="2840">
          <cell r="A2840" t="str">
            <v>VC</v>
          </cell>
          <cell r="B2840">
            <v>2123</v>
          </cell>
          <cell r="C2840">
            <v>0</v>
          </cell>
          <cell r="D2840">
            <v>12115</v>
          </cell>
          <cell r="E2840" t="str">
            <v>Hosokawa Micron Group</v>
          </cell>
          <cell r="F2840" t="str">
            <v>Non-core</v>
          </cell>
          <cell r="G2840" t="str">
            <v>Biofuels</v>
          </cell>
          <cell r="I2840" t="str">
            <v>Japan</v>
          </cell>
          <cell r="J2840" t="str">
            <v>JPN</v>
          </cell>
          <cell r="K2840" t="str">
            <v>Asia</v>
          </cell>
          <cell r="L2840" t="str">
            <v>ASOC</v>
          </cell>
          <cell r="M2840">
            <v>38065</v>
          </cell>
          <cell r="N2840" t="str">
            <v>Completed</v>
          </cell>
          <cell r="O2840" t="str">
            <v>PE - Buy-out / corp spinoff</v>
          </cell>
          <cell r="P2840">
            <v>0</v>
          </cell>
          <cell r="Q2840">
            <v>0</v>
          </cell>
        </row>
        <row r="2841">
          <cell r="A2841" t="str">
            <v>VC</v>
          </cell>
          <cell r="B2841">
            <v>2124</v>
          </cell>
          <cell r="C2841">
            <v>4</v>
          </cell>
          <cell r="D2841">
            <v>2197</v>
          </cell>
          <cell r="E2841" t="str">
            <v>Ecovation Inc</v>
          </cell>
          <cell r="F2841" t="str">
            <v>New energy</v>
          </cell>
          <cell r="G2841" t="str">
            <v>Biomass &amp; Waste</v>
          </cell>
          <cell r="H2841" t="str">
            <v>New York</v>
          </cell>
          <cell r="I2841" t="str">
            <v>United States</v>
          </cell>
          <cell r="J2841" t="str">
            <v>USA</v>
          </cell>
          <cell r="K2841" t="str">
            <v>North America &amp; Carribean</v>
          </cell>
          <cell r="L2841" t="str">
            <v>AMER</v>
          </cell>
          <cell r="M2841">
            <v>39485.65</v>
          </cell>
          <cell r="N2841" t="str">
            <v>Completed</v>
          </cell>
          <cell r="O2841" t="str">
            <v>VC - Series A / First round</v>
          </cell>
          <cell r="P2841">
            <v>19.7</v>
          </cell>
          <cell r="Q2841">
            <v>0</v>
          </cell>
        </row>
        <row r="2842">
          <cell r="A2842" t="str">
            <v>VC</v>
          </cell>
          <cell r="B2842">
            <v>2125</v>
          </cell>
          <cell r="C2842">
            <v>1</v>
          </cell>
          <cell r="D2842">
            <v>21467</v>
          </cell>
          <cell r="E2842" t="str">
            <v>Dynamic Organic Light, Inc.</v>
          </cell>
          <cell r="F2842" t="str">
            <v>New energy</v>
          </cell>
          <cell r="G2842" t="str">
            <v>Efficiency: Demand Side</v>
          </cell>
          <cell r="H2842" t="str">
            <v>Colorado</v>
          </cell>
          <cell r="I2842" t="str">
            <v>United States</v>
          </cell>
          <cell r="J2842" t="str">
            <v>USA</v>
          </cell>
          <cell r="K2842" t="str">
            <v>North America &amp; Carribean</v>
          </cell>
          <cell r="L2842" t="str">
            <v>AMER</v>
          </cell>
          <cell r="M2842">
            <v>37956.686805555553</v>
          </cell>
          <cell r="N2842" t="str">
            <v>Completed</v>
          </cell>
          <cell r="O2842" t="str">
            <v>VC - Series A / First round</v>
          </cell>
          <cell r="P2842">
            <v>2.0499999999999998</v>
          </cell>
          <cell r="Q2842">
            <v>0</v>
          </cell>
        </row>
        <row r="2843">
          <cell r="A2843" t="str">
            <v>VC</v>
          </cell>
          <cell r="B2843">
            <v>2126</v>
          </cell>
          <cell r="C2843">
            <v>1</v>
          </cell>
          <cell r="D2843">
            <v>21467</v>
          </cell>
          <cell r="E2843" t="str">
            <v>Dynamic Organic Light, Inc.</v>
          </cell>
          <cell r="F2843" t="str">
            <v>New energy</v>
          </cell>
          <cell r="G2843" t="str">
            <v>Efficiency: Demand Side</v>
          </cell>
          <cell r="H2843" t="str">
            <v>Colorado</v>
          </cell>
          <cell r="I2843" t="str">
            <v>United States</v>
          </cell>
          <cell r="J2843" t="str">
            <v>USA</v>
          </cell>
          <cell r="K2843" t="str">
            <v>North America &amp; Carribean</v>
          </cell>
          <cell r="L2843" t="str">
            <v>AMER</v>
          </cell>
          <cell r="M2843">
            <v>38687.704861111109</v>
          </cell>
          <cell r="N2843" t="str">
            <v>Completed</v>
          </cell>
          <cell r="O2843" t="str">
            <v>VC - Bridge/Interim</v>
          </cell>
          <cell r="P2843">
            <v>0.5</v>
          </cell>
          <cell r="Q2843">
            <v>0</v>
          </cell>
        </row>
        <row r="2844">
          <cell r="A2844" t="str">
            <v>VC</v>
          </cell>
          <cell r="B2844">
            <v>2127</v>
          </cell>
          <cell r="C2844">
            <v>0</v>
          </cell>
          <cell r="D2844">
            <v>1046</v>
          </cell>
          <cell r="E2844" t="str">
            <v>Aquilex Services Corp</v>
          </cell>
          <cell r="F2844" t="str">
            <v>Non-core</v>
          </cell>
          <cell r="G2844" t="str">
            <v>General Financial &amp; Legal Services</v>
          </cell>
          <cell r="H2844" t="str">
            <v>Georgia</v>
          </cell>
          <cell r="I2844" t="str">
            <v>United States</v>
          </cell>
          <cell r="J2844" t="str">
            <v>USA</v>
          </cell>
          <cell r="K2844" t="str">
            <v>North America &amp; Carribean</v>
          </cell>
          <cell r="L2844" t="str">
            <v>AMER</v>
          </cell>
          <cell r="M2844">
            <v>39114.760416666664</v>
          </cell>
          <cell r="N2844" t="str">
            <v>Completed</v>
          </cell>
          <cell r="O2844" t="str">
            <v>PE - Buy-out / corp spinoff</v>
          </cell>
          <cell r="P2844">
            <v>0</v>
          </cell>
          <cell r="Q2844">
            <v>0</v>
          </cell>
        </row>
        <row r="2845">
          <cell r="A2845" t="str">
            <v>VC</v>
          </cell>
          <cell r="B2845">
            <v>2129</v>
          </cell>
          <cell r="C2845">
            <v>5</v>
          </cell>
          <cell r="D2845">
            <v>959</v>
          </cell>
          <cell r="E2845" t="str">
            <v>Marine Current Turbines Ltd (MCT)</v>
          </cell>
          <cell r="F2845" t="str">
            <v>New energy</v>
          </cell>
          <cell r="G2845" t="str">
            <v>Marine</v>
          </cell>
          <cell r="I2845" t="str">
            <v>United Kingdom</v>
          </cell>
          <cell r="J2845" t="str">
            <v>GBR</v>
          </cell>
          <cell r="K2845" t="str">
            <v>EU Europe</v>
          </cell>
          <cell r="L2845" t="str">
            <v>EMEA</v>
          </cell>
          <cell r="M2845">
            <v>39534.396527777775</v>
          </cell>
          <cell r="N2845" t="str">
            <v>Completed</v>
          </cell>
          <cell r="O2845" t="str">
            <v>PE - Asset/capacity investment</v>
          </cell>
          <cell r="P2845">
            <v>9.6</v>
          </cell>
          <cell r="Q2845">
            <v>0</v>
          </cell>
        </row>
        <row r="2846">
          <cell r="A2846" t="str">
            <v>VC</v>
          </cell>
          <cell r="B2846">
            <v>2130</v>
          </cell>
          <cell r="C2846">
            <v>1</v>
          </cell>
          <cell r="D2846">
            <v>21433</v>
          </cell>
          <cell r="E2846" t="str">
            <v>Climate Care</v>
          </cell>
          <cell r="F2846" t="str">
            <v>New energy</v>
          </cell>
          <cell r="G2846" t="str">
            <v>Carbon Markets</v>
          </cell>
          <cell r="H2846" t="str">
            <v>England</v>
          </cell>
          <cell r="I2846" t="str">
            <v>United Kingdom</v>
          </cell>
          <cell r="J2846" t="str">
            <v>GBR</v>
          </cell>
          <cell r="K2846" t="str">
            <v>EU Europe</v>
          </cell>
          <cell r="L2846" t="str">
            <v>EMEA</v>
          </cell>
          <cell r="M2846">
            <v>39533.457638888889</v>
          </cell>
          <cell r="N2846" t="str">
            <v>Announced/filed</v>
          </cell>
          <cell r="O2846" t="str">
            <v>PE - Buy-out / corp spinoff</v>
          </cell>
          <cell r="P2846">
            <v>0</v>
          </cell>
          <cell r="Q2846">
            <v>0</v>
          </cell>
        </row>
        <row r="2847">
          <cell r="A2847" t="str">
            <v>VC</v>
          </cell>
          <cell r="B2847">
            <v>2131</v>
          </cell>
          <cell r="C2847">
            <v>1</v>
          </cell>
          <cell r="D2847">
            <v>19239</v>
          </cell>
          <cell r="E2847" t="str">
            <v>Mendel Biotechnology Inc</v>
          </cell>
          <cell r="F2847" t="str">
            <v>New energy</v>
          </cell>
          <cell r="G2847" t="str">
            <v>Biofuels</v>
          </cell>
          <cell r="H2847" t="str">
            <v>California</v>
          </cell>
          <cell r="I2847" t="str">
            <v>United States</v>
          </cell>
          <cell r="J2847" t="str">
            <v>USA</v>
          </cell>
          <cell r="K2847" t="str">
            <v>North America &amp; Carribean</v>
          </cell>
          <cell r="L2847" t="str">
            <v>AMER</v>
          </cell>
          <cell r="M2847">
            <v>35431.538888888892</v>
          </cell>
          <cell r="O2847" t="str">
            <v>VC - Series A / First round</v>
          </cell>
          <cell r="P2847">
            <v>4</v>
          </cell>
          <cell r="Q2847">
            <v>0</v>
          </cell>
        </row>
        <row r="2848">
          <cell r="A2848" t="str">
            <v>VC</v>
          </cell>
          <cell r="B2848">
            <v>2132</v>
          </cell>
          <cell r="C2848">
            <v>3</v>
          </cell>
          <cell r="D2848">
            <v>7782</v>
          </cell>
          <cell r="E2848" t="str">
            <v>Dust Networks</v>
          </cell>
          <cell r="F2848" t="str">
            <v>New energy</v>
          </cell>
          <cell r="G2848" t="str">
            <v>Wind</v>
          </cell>
          <cell r="H2848" t="str">
            <v>California</v>
          </cell>
          <cell r="I2848" t="str">
            <v>United States</v>
          </cell>
          <cell r="J2848" t="str">
            <v>USA</v>
          </cell>
          <cell r="K2848" t="str">
            <v>North America &amp; Carribean</v>
          </cell>
          <cell r="L2848" t="str">
            <v>AMER</v>
          </cell>
          <cell r="M2848">
            <v>38035.602083333331</v>
          </cell>
          <cell r="N2848" t="str">
            <v>Completed</v>
          </cell>
          <cell r="O2848" t="str">
            <v>VC - Series A / First round</v>
          </cell>
          <cell r="P2848">
            <v>7</v>
          </cell>
          <cell r="Q2848">
            <v>0</v>
          </cell>
        </row>
        <row r="2849">
          <cell r="A2849" t="str">
            <v>VC</v>
          </cell>
          <cell r="B2849">
            <v>2133</v>
          </cell>
          <cell r="C2849">
            <v>2</v>
          </cell>
          <cell r="D2849">
            <v>23195</v>
          </cell>
          <cell r="E2849" t="str">
            <v>Cascade Technologies</v>
          </cell>
          <cell r="F2849" t="str">
            <v>Partially new energy</v>
          </cell>
          <cell r="G2849" t="str">
            <v>Efficiency: Demand Side</v>
          </cell>
          <cell r="H2849" t="str">
            <v>Scotland</v>
          </cell>
          <cell r="I2849" t="str">
            <v>United Kingdom</v>
          </cell>
          <cell r="J2849" t="str">
            <v>GBR</v>
          </cell>
          <cell r="K2849" t="str">
            <v>EU Europe</v>
          </cell>
          <cell r="L2849" t="str">
            <v>EMEA</v>
          </cell>
          <cell r="M2849">
            <v>38107.613888888889</v>
          </cell>
          <cell r="N2849" t="str">
            <v>Completed</v>
          </cell>
          <cell r="O2849" t="str">
            <v>VC - Series A / First round</v>
          </cell>
          <cell r="P2849">
            <v>1.9</v>
          </cell>
          <cell r="Q2849">
            <v>0</v>
          </cell>
        </row>
        <row r="2850">
          <cell r="A2850" t="str">
            <v>VC</v>
          </cell>
          <cell r="B2850">
            <v>2134</v>
          </cell>
          <cell r="C2850">
            <v>4</v>
          </cell>
          <cell r="D2850">
            <v>7782</v>
          </cell>
          <cell r="E2850" t="str">
            <v>Dust Networks</v>
          </cell>
          <cell r="F2850" t="str">
            <v>New energy</v>
          </cell>
          <cell r="G2850" t="str">
            <v>Efficiency: Supply Side</v>
          </cell>
          <cell r="H2850" t="str">
            <v>California</v>
          </cell>
          <cell r="I2850" t="str">
            <v>United States</v>
          </cell>
          <cell r="J2850" t="str">
            <v>USA</v>
          </cell>
          <cell r="K2850" t="str">
            <v>North America &amp; Carribean</v>
          </cell>
          <cell r="L2850" t="str">
            <v>AMER</v>
          </cell>
          <cell r="M2850">
            <v>38386.626388888886</v>
          </cell>
          <cell r="N2850" t="str">
            <v>Completed</v>
          </cell>
          <cell r="O2850" t="str">
            <v>VC - Series B / Second round</v>
          </cell>
          <cell r="P2850">
            <v>22</v>
          </cell>
          <cell r="Q2850">
            <v>0</v>
          </cell>
        </row>
        <row r="2851">
          <cell r="A2851" t="str">
            <v>VC</v>
          </cell>
          <cell r="B2851">
            <v>2135</v>
          </cell>
          <cell r="C2851">
            <v>1</v>
          </cell>
          <cell r="D2851">
            <v>14068</v>
          </cell>
          <cell r="E2851" t="str">
            <v>Connected Energy Corp</v>
          </cell>
          <cell r="F2851" t="str">
            <v>New energy</v>
          </cell>
          <cell r="G2851" t="str">
            <v>Efficiency: Demand Side</v>
          </cell>
          <cell r="H2851" t="str">
            <v>New York</v>
          </cell>
          <cell r="I2851" t="str">
            <v>United States</v>
          </cell>
          <cell r="J2851" t="str">
            <v>USA</v>
          </cell>
          <cell r="K2851" t="str">
            <v>North America &amp; Carribean</v>
          </cell>
          <cell r="L2851" t="str">
            <v>AMER</v>
          </cell>
          <cell r="M2851">
            <v>36819.636111111111</v>
          </cell>
          <cell r="N2851" t="str">
            <v>Completed</v>
          </cell>
          <cell r="O2851" t="str">
            <v>VC - Series B / Second round</v>
          </cell>
          <cell r="P2851">
            <v>2</v>
          </cell>
          <cell r="Q2851">
            <v>0</v>
          </cell>
        </row>
        <row r="2852">
          <cell r="A2852" t="str">
            <v>VC</v>
          </cell>
          <cell r="B2852">
            <v>2136</v>
          </cell>
          <cell r="C2852">
            <v>4</v>
          </cell>
          <cell r="D2852">
            <v>23195</v>
          </cell>
          <cell r="E2852" t="str">
            <v>Cascade Technologies</v>
          </cell>
          <cell r="F2852" t="str">
            <v>Partially new energy</v>
          </cell>
          <cell r="G2852" t="str">
            <v>Efficiency: Demand Side</v>
          </cell>
          <cell r="H2852" t="str">
            <v>Scotland</v>
          </cell>
          <cell r="I2852" t="str">
            <v>United Kingdom</v>
          </cell>
          <cell r="J2852" t="str">
            <v>GBR</v>
          </cell>
          <cell r="K2852" t="str">
            <v>EU Europe</v>
          </cell>
          <cell r="L2852" t="str">
            <v>EMEA</v>
          </cell>
          <cell r="M2852">
            <v>38922.628472222219</v>
          </cell>
          <cell r="N2852" t="str">
            <v>Completed</v>
          </cell>
          <cell r="O2852" t="str">
            <v>VC - Series B / Second round</v>
          </cell>
          <cell r="P2852">
            <v>4.5999999999999996</v>
          </cell>
          <cell r="Q2852">
            <v>0</v>
          </cell>
        </row>
        <row r="2853">
          <cell r="A2853" t="str">
            <v>VC</v>
          </cell>
          <cell r="B2853">
            <v>2137</v>
          </cell>
          <cell r="C2853">
            <v>0</v>
          </cell>
          <cell r="D2853">
            <v>23019</v>
          </cell>
          <cell r="E2853" t="str">
            <v>3Degrees Inc.</v>
          </cell>
          <cell r="F2853" t="str">
            <v>New energy</v>
          </cell>
          <cell r="G2853" t="str">
            <v>Services &amp; Support (Clean Energy)</v>
          </cell>
          <cell r="H2853" t="str">
            <v>California</v>
          </cell>
          <cell r="I2853" t="str">
            <v>United States</v>
          </cell>
          <cell r="J2853" t="str">
            <v>USA</v>
          </cell>
          <cell r="K2853" t="str">
            <v>North America &amp; Carribean</v>
          </cell>
          <cell r="L2853" t="str">
            <v>AMER</v>
          </cell>
          <cell r="M2853">
            <v>39195.65347222222</v>
          </cell>
          <cell r="N2853" t="str">
            <v>Completed</v>
          </cell>
          <cell r="O2853" t="str">
            <v>VC - Series A / First round</v>
          </cell>
          <cell r="P2853">
            <v>0</v>
          </cell>
          <cell r="Q2853">
            <v>0</v>
          </cell>
        </row>
        <row r="2854">
          <cell r="A2854" t="str">
            <v>VC</v>
          </cell>
          <cell r="B2854">
            <v>2139</v>
          </cell>
          <cell r="C2854">
            <v>1</v>
          </cell>
          <cell r="D2854">
            <v>23617</v>
          </cell>
          <cell r="E2854" t="str">
            <v>Rubicon Technology</v>
          </cell>
          <cell r="F2854" t="str">
            <v>New energy</v>
          </cell>
          <cell r="G2854" t="str">
            <v>Efficiency: Demand Side</v>
          </cell>
          <cell r="H2854" t="str">
            <v>Illinois</v>
          </cell>
          <cell r="I2854" t="str">
            <v>United States</v>
          </cell>
          <cell r="J2854" t="str">
            <v>USA</v>
          </cell>
          <cell r="K2854" t="str">
            <v>North America &amp; Carribean</v>
          </cell>
          <cell r="L2854" t="str">
            <v>AMER</v>
          </cell>
          <cell r="M2854">
            <v>39197.419444444444</v>
          </cell>
          <cell r="N2854" t="str">
            <v>Completed</v>
          </cell>
          <cell r="O2854" t="str">
            <v>PE - Asset/capacity investment</v>
          </cell>
          <cell r="P2854">
            <v>16</v>
          </cell>
          <cell r="Q2854">
            <v>0</v>
          </cell>
        </row>
        <row r="2855">
          <cell r="A2855" t="str">
            <v>VC</v>
          </cell>
          <cell r="B2855">
            <v>2140</v>
          </cell>
          <cell r="C2855">
            <v>7</v>
          </cell>
          <cell r="D2855">
            <v>18659</v>
          </cell>
          <cell r="E2855" t="str">
            <v>BPL Global</v>
          </cell>
          <cell r="F2855" t="str">
            <v>New energy</v>
          </cell>
          <cell r="G2855" t="str">
            <v>Smart Distribution</v>
          </cell>
          <cell r="H2855" t="str">
            <v>Pennsylvania</v>
          </cell>
          <cell r="I2855" t="str">
            <v>United States</v>
          </cell>
          <cell r="J2855" t="str">
            <v>USA</v>
          </cell>
          <cell r="K2855" t="str">
            <v>North America &amp; Carribean</v>
          </cell>
          <cell r="L2855" t="str">
            <v>AMER</v>
          </cell>
          <cell r="M2855">
            <v>39128.481944444444</v>
          </cell>
          <cell r="N2855" t="str">
            <v>Completed</v>
          </cell>
          <cell r="O2855" t="str">
            <v>VC - Series C / Third round</v>
          </cell>
          <cell r="P2855">
            <v>51</v>
          </cell>
          <cell r="Q2855">
            <v>0</v>
          </cell>
        </row>
        <row r="2856">
          <cell r="A2856" t="str">
            <v>VC</v>
          </cell>
          <cell r="B2856">
            <v>2141</v>
          </cell>
          <cell r="C2856">
            <v>0</v>
          </cell>
          <cell r="D2856">
            <v>18659</v>
          </cell>
          <cell r="E2856" t="str">
            <v>BPL Global</v>
          </cell>
          <cell r="F2856" t="str">
            <v>New energy</v>
          </cell>
          <cell r="G2856" t="str">
            <v>Smart Distribution</v>
          </cell>
          <cell r="H2856" t="str">
            <v>Pennsylvania</v>
          </cell>
          <cell r="I2856" t="str">
            <v>United States</v>
          </cell>
          <cell r="J2856" t="str">
            <v>USA</v>
          </cell>
          <cell r="K2856" t="str">
            <v>North America &amp; Carribean</v>
          </cell>
          <cell r="L2856" t="str">
            <v>AMER</v>
          </cell>
          <cell r="M2856">
            <v>38859.510416666664</v>
          </cell>
          <cell r="N2856" t="str">
            <v>Completed</v>
          </cell>
          <cell r="O2856" t="str">
            <v>VC - Series B / Second round</v>
          </cell>
          <cell r="P2856">
            <v>5</v>
          </cell>
          <cell r="Q2856">
            <v>0</v>
          </cell>
        </row>
        <row r="2857">
          <cell r="A2857" t="str">
            <v>VC</v>
          </cell>
          <cell r="B2857">
            <v>2142</v>
          </cell>
          <cell r="C2857">
            <v>1</v>
          </cell>
          <cell r="D2857">
            <v>18659</v>
          </cell>
          <cell r="E2857" t="str">
            <v>BPL Global</v>
          </cell>
          <cell r="F2857" t="str">
            <v>New energy</v>
          </cell>
          <cell r="G2857" t="str">
            <v>Smart Distribution</v>
          </cell>
          <cell r="H2857" t="str">
            <v>Pennsylvania</v>
          </cell>
          <cell r="I2857" t="str">
            <v>United States</v>
          </cell>
          <cell r="J2857" t="str">
            <v>USA</v>
          </cell>
          <cell r="K2857" t="str">
            <v>North America &amp; Carribean</v>
          </cell>
          <cell r="L2857" t="str">
            <v>AMER</v>
          </cell>
          <cell r="M2857">
            <v>38495.518055555556</v>
          </cell>
          <cell r="N2857" t="str">
            <v>Completed</v>
          </cell>
          <cell r="O2857" t="str">
            <v>VC - Series A / First round</v>
          </cell>
          <cell r="P2857">
            <v>1</v>
          </cell>
          <cell r="Q2857">
            <v>0</v>
          </cell>
        </row>
        <row r="2858">
          <cell r="A2858" t="str">
            <v>VC</v>
          </cell>
          <cell r="B2858">
            <v>2143</v>
          </cell>
          <cell r="C2858">
            <v>0</v>
          </cell>
          <cell r="D2858">
            <v>21271</v>
          </cell>
          <cell r="E2858" t="str">
            <v>Ocean Renewable Power Company, LLC</v>
          </cell>
          <cell r="F2858" t="str">
            <v>New energy</v>
          </cell>
          <cell r="G2858" t="str">
            <v>Marine</v>
          </cell>
          <cell r="H2858" t="str">
            <v>Massachusetts</v>
          </cell>
          <cell r="I2858" t="str">
            <v>United States</v>
          </cell>
          <cell r="J2858" t="str">
            <v>USA</v>
          </cell>
          <cell r="K2858" t="str">
            <v>North America &amp; Carribean</v>
          </cell>
          <cell r="L2858" t="str">
            <v>AMER</v>
          </cell>
          <cell r="M2858">
            <v>39409.615972222222</v>
          </cell>
          <cell r="N2858" t="str">
            <v>Completed</v>
          </cell>
          <cell r="O2858" t="str">
            <v>VC - Seed / angel</v>
          </cell>
          <cell r="P2858">
            <v>2</v>
          </cell>
          <cell r="Q2858">
            <v>0</v>
          </cell>
        </row>
        <row r="2859">
          <cell r="A2859" t="str">
            <v>VC</v>
          </cell>
          <cell r="B2859">
            <v>2144</v>
          </cell>
          <cell r="C2859">
            <v>1</v>
          </cell>
          <cell r="D2859">
            <v>21271</v>
          </cell>
          <cell r="E2859" t="str">
            <v>Ocean Renewable Power Company, LLC</v>
          </cell>
          <cell r="F2859" t="str">
            <v>New energy</v>
          </cell>
          <cell r="G2859" t="str">
            <v>Marine</v>
          </cell>
          <cell r="H2859" t="str">
            <v>Massachusetts</v>
          </cell>
          <cell r="I2859" t="str">
            <v>United States</v>
          </cell>
          <cell r="J2859" t="str">
            <v>USA</v>
          </cell>
          <cell r="K2859" t="str">
            <v>North America &amp; Carribean</v>
          </cell>
          <cell r="L2859" t="str">
            <v>AMER</v>
          </cell>
          <cell r="M2859">
            <v>39465.627083333333</v>
          </cell>
          <cell r="N2859" t="str">
            <v>Completed</v>
          </cell>
          <cell r="O2859" t="str">
            <v>VC - Bridge/Interim</v>
          </cell>
          <cell r="P2859">
            <v>1</v>
          </cell>
          <cell r="Q2859">
            <v>0</v>
          </cell>
        </row>
        <row r="2860">
          <cell r="A2860" t="str">
            <v>VC</v>
          </cell>
          <cell r="B2860">
            <v>2145</v>
          </cell>
          <cell r="C2860">
            <v>1</v>
          </cell>
          <cell r="D2860">
            <v>14658</v>
          </cell>
          <cell r="E2860" t="str">
            <v>Greenline Industries</v>
          </cell>
          <cell r="F2860" t="str">
            <v>New energy</v>
          </cell>
          <cell r="G2860" t="str">
            <v>Biofuels</v>
          </cell>
          <cell r="H2860" t="str">
            <v>California</v>
          </cell>
          <cell r="I2860" t="str">
            <v>United States</v>
          </cell>
          <cell r="J2860" t="str">
            <v>USA</v>
          </cell>
          <cell r="K2860" t="str">
            <v>North America &amp; Carribean</v>
          </cell>
          <cell r="L2860" t="str">
            <v>AMER</v>
          </cell>
          <cell r="M2860">
            <v>39535.668749999997</v>
          </cell>
          <cell r="N2860" t="str">
            <v>Completed</v>
          </cell>
          <cell r="O2860" t="str">
            <v>PE - Buy-out / corp spinoff</v>
          </cell>
          <cell r="P2860">
            <v>20</v>
          </cell>
          <cell r="Q2860">
            <v>0</v>
          </cell>
        </row>
        <row r="2861">
          <cell r="A2861" t="str">
            <v>VC</v>
          </cell>
          <cell r="B2861">
            <v>2146</v>
          </cell>
          <cell r="C2861">
            <v>0</v>
          </cell>
          <cell r="D2861">
            <v>23521</v>
          </cell>
          <cell r="E2861" t="str">
            <v>Skyline Solar</v>
          </cell>
          <cell r="F2861" t="str">
            <v>New energy</v>
          </cell>
          <cell r="G2861" t="str">
            <v>Solar</v>
          </cell>
          <cell r="H2861" t="str">
            <v>California</v>
          </cell>
          <cell r="I2861" t="str">
            <v>United States</v>
          </cell>
          <cell r="J2861" t="str">
            <v>USA</v>
          </cell>
          <cell r="K2861" t="str">
            <v>North America &amp; Carribean</v>
          </cell>
          <cell r="L2861" t="str">
            <v>AMER</v>
          </cell>
          <cell r="M2861">
            <v>39520.71875</v>
          </cell>
          <cell r="N2861" t="str">
            <v>Completed</v>
          </cell>
          <cell r="O2861" t="str">
            <v>VC - Convertible</v>
          </cell>
          <cell r="P2861">
            <v>4.4000000000000004</v>
          </cell>
          <cell r="Q2861">
            <v>0</v>
          </cell>
        </row>
        <row r="2862">
          <cell r="A2862" t="str">
            <v>VC</v>
          </cell>
          <cell r="B2862">
            <v>2147</v>
          </cell>
          <cell r="C2862">
            <v>0</v>
          </cell>
          <cell r="D2862">
            <v>710</v>
          </cell>
          <cell r="E2862" t="str">
            <v>Five Star Technologies Inc</v>
          </cell>
          <cell r="F2862" t="str">
            <v>New energy</v>
          </cell>
          <cell r="G2862" t="str">
            <v>Fuel Cells</v>
          </cell>
          <cell r="H2862" t="str">
            <v>Ohio</v>
          </cell>
          <cell r="I2862" t="str">
            <v>United States</v>
          </cell>
          <cell r="J2862" t="str">
            <v>USA</v>
          </cell>
          <cell r="K2862" t="str">
            <v>North America &amp; Carribean</v>
          </cell>
          <cell r="L2862" t="str">
            <v>AMER</v>
          </cell>
          <cell r="M2862">
            <v>39380.87222222222</v>
          </cell>
          <cell r="N2862" t="str">
            <v>Completed</v>
          </cell>
          <cell r="O2862" t="str">
            <v>VC - Venture debt/leasing</v>
          </cell>
          <cell r="P2862">
            <v>2</v>
          </cell>
          <cell r="Q2862">
            <v>0</v>
          </cell>
        </row>
        <row r="2863">
          <cell r="A2863" t="str">
            <v>VC</v>
          </cell>
          <cell r="B2863">
            <v>2148</v>
          </cell>
          <cell r="C2863">
            <v>4</v>
          </cell>
          <cell r="D2863">
            <v>710</v>
          </cell>
          <cell r="E2863" t="str">
            <v>Five Star Technologies Inc</v>
          </cell>
          <cell r="F2863" t="str">
            <v>New energy</v>
          </cell>
          <cell r="G2863" t="str">
            <v>Fuel Cells</v>
          </cell>
          <cell r="H2863" t="str">
            <v>Ohio</v>
          </cell>
          <cell r="I2863" t="str">
            <v>United States</v>
          </cell>
          <cell r="J2863" t="str">
            <v>USA</v>
          </cell>
          <cell r="K2863" t="str">
            <v>North America &amp; Carribean</v>
          </cell>
          <cell r="L2863" t="str">
            <v>AMER</v>
          </cell>
          <cell r="M2863">
            <v>39051.875694444447</v>
          </cell>
          <cell r="N2863" t="str">
            <v>Completed</v>
          </cell>
          <cell r="O2863" t="str">
            <v>VC - Series D / Fourth round</v>
          </cell>
          <cell r="P2863">
            <v>7.1</v>
          </cell>
          <cell r="Q2863">
            <v>0</v>
          </cell>
        </row>
        <row r="2864">
          <cell r="A2864" t="str">
            <v>VC</v>
          </cell>
          <cell r="B2864">
            <v>2149</v>
          </cell>
          <cell r="C2864">
            <v>1</v>
          </cell>
          <cell r="D2864">
            <v>23644</v>
          </cell>
          <cell r="E2864" t="str">
            <v>EarthRenew Organics Ltd</v>
          </cell>
          <cell r="F2864" t="str">
            <v>Partially new energy</v>
          </cell>
          <cell r="G2864" t="str">
            <v>Biomass &amp; Waste</v>
          </cell>
          <cell r="I2864" t="str">
            <v>Canada</v>
          </cell>
          <cell r="J2864" t="str">
            <v>CAN</v>
          </cell>
          <cell r="K2864" t="str">
            <v>North America &amp; Carribean</v>
          </cell>
          <cell r="L2864" t="str">
            <v>AMER</v>
          </cell>
          <cell r="M2864">
            <v>38894.46597222222</v>
          </cell>
          <cell r="N2864" t="str">
            <v>Completed</v>
          </cell>
          <cell r="O2864" t="str">
            <v>VC - Further / Pre-IPO round</v>
          </cell>
          <cell r="P2864">
            <v>11</v>
          </cell>
          <cell r="Q2864">
            <v>0</v>
          </cell>
        </row>
        <row r="2865">
          <cell r="A2865" t="str">
            <v>VC</v>
          </cell>
          <cell r="B2865">
            <v>2150</v>
          </cell>
          <cell r="C2865">
            <v>3</v>
          </cell>
          <cell r="D2865">
            <v>19575</v>
          </cell>
          <cell r="E2865" t="str">
            <v>6N Silicon Inc</v>
          </cell>
          <cell r="F2865" t="str">
            <v>New energy</v>
          </cell>
          <cell r="G2865" t="str">
            <v>Solar</v>
          </cell>
          <cell r="H2865" t="str">
            <v>Ontario</v>
          </cell>
          <cell r="I2865" t="str">
            <v>Canada</v>
          </cell>
          <cell r="J2865" t="str">
            <v>CAN</v>
          </cell>
          <cell r="K2865" t="str">
            <v>North America &amp; Carribean</v>
          </cell>
          <cell r="L2865" t="str">
            <v>AMER</v>
          </cell>
          <cell r="M2865">
            <v>39538.536111111112</v>
          </cell>
          <cell r="N2865" t="str">
            <v>Completed</v>
          </cell>
          <cell r="O2865" t="str">
            <v>VC - Series B / Second round</v>
          </cell>
          <cell r="P2865">
            <v>20</v>
          </cell>
          <cell r="Q2865">
            <v>0</v>
          </cell>
        </row>
        <row r="2866">
          <cell r="A2866" t="str">
            <v>VC</v>
          </cell>
          <cell r="B2866">
            <v>2151</v>
          </cell>
          <cell r="C2866">
            <v>2</v>
          </cell>
          <cell r="D2866">
            <v>23520</v>
          </cell>
          <cell r="E2866" t="str">
            <v>1366 Technologies</v>
          </cell>
          <cell r="F2866" t="str">
            <v>New energy</v>
          </cell>
          <cell r="G2866" t="str">
            <v>Solar</v>
          </cell>
          <cell r="H2866" t="str">
            <v>Massachusetts</v>
          </cell>
          <cell r="I2866" t="str">
            <v>United States</v>
          </cell>
          <cell r="J2866" t="str">
            <v>USA</v>
          </cell>
          <cell r="K2866" t="str">
            <v>North America &amp; Carribean</v>
          </cell>
          <cell r="L2866" t="str">
            <v>AMER</v>
          </cell>
          <cell r="M2866">
            <v>39534.550000000003</v>
          </cell>
          <cell r="N2866" t="str">
            <v>Completed</v>
          </cell>
          <cell r="O2866" t="str">
            <v>VC - Series A / First round</v>
          </cell>
          <cell r="P2866">
            <v>12.4</v>
          </cell>
          <cell r="Q2866">
            <v>0</v>
          </cell>
        </row>
        <row r="2867">
          <cell r="A2867" t="str">
            <v>VC</v>
          </cell>
          <cell r="B2867">
            <v>2152</v>
          </cell>
          <cell r="C2867">
            <v>1</v>
          </cell>
          <cell r="D2867">
            <v>5938</v>
          </cell>
          <cell r="E2867" t="str">
            <v>Evident Technologies Inc</v>
          </cell>
          <cell r="F2867" t="str">
            <v>Partially new energy</v>
          </cell>
          <cell r="G2867" t="str">
            <v>Solar</v>
          </cell>
          <cell r="H2867" t="str">
            <v>New York</v>
          </cell>
          <cell r="I2867" t="str">
            <v>United States</v>
          </cell>
          <cell r="J2867" t="str">
            <v>USA</v>
          </cell>
          <cell r="K2867" t="str">
            <v>North America &amp; Carribean</v>
          </cell>
          <cell r="L2867" t="str">
            <v>AMER</v>
          </cell>
          <cell r="M2867">
            <v>37665.647222222222</v>
          </cell>
          <cell r="N2867" t="str">
            <v>Completed</v>
          </cell>
          <cell r="O2867" t="str">
            <v>VC - Seed / angel</v>
          </cell>
          <cell r="P2867">
            <v>0.52500000000000002</v>
          </cell>
          <cell r="Q2867">
            <v>0</v>
          </cell>
        </row>
        <row r="2868">
          <cell r="A2868" t="str">
            <v>VC</v>
          </cell>
          <cell r="B2868">
            <v>2153</v>
          </cell>
          <cell r="C2868">
            <v>1</v>
          </cell>
          <cell r="D2868">
            <v>3802</v>
          </cell>
          <cell r="E2868" t="str">
            <v>Lime Energy (formerly Electric City Corporation)</v>
          </cell>
          <cell r="F2868" t="str">
            <v>New energy</v>
          </cell>
          <cell r="G2868" t="str">
            <v>Efficiency: Demand Side</v>
          </cell>
          <cell r="H2868" t="str">
            <v>Illinois</v>
          </cell>
          <cell r="I2868" t="str">
            <v>United States</v>
          </cell>
          <cell r="J2868" t="str">
            <v>USA</v>
          </cell>
          <cell r="K2868" t="str">
            <v>North America &amp; Carribean</v>
          </cell>
          <cell r="L2868" t="str">
            <v>AMER</v>
          </cell>
          <cell r="M2868">
            <v>37242.723611111112</v>
          </cell>
          <cell r="N2868" t="str">
            <v>Completed</v>
          </cell>
          <cell r="O2868" t="str">
            <v>VC - Series A / First round</v>
          </cell>
          <cell r="P2868">
            <v>19</v>
          </cell>
          <cell r="Q2868">
            <v>0</v>
          </cell>
        </row>
        <row r="2869">
          <cell r="A2869" t="str">
            <v>VC</v>
          </cell>
          <cell r="B2869">
            <v>2154</v>
          </cell>
          <cell r="C2869">
            <v>5</v>
          </cell>
          <cell r="D2869">
            <v>23654</v>
          </cell>
          <cell r="E2869" t="str">
            <v>DeepFlex Inc.</v>
          </cell>
          <cell r="F2869" t="str">
            <v>Partially new energy</v>
          </cell>
          <cell r="G2869" t="str">
            <v>Efficiency: Supply Side</v>
          </cell>
          <cell r="H2869" t="str">
            <v>Texas</v>
          </cell>
          <cell r="I2869" t="str">
            <v>United States</v>
          </cell>
          <cell r="J2869" t="str">
            <v>USA</v>
          </cell>
          <cell r="K2869" t="str">
            <v>North America &amp; Carribean</v>
          </cell>
          <cell r="L2869" t="str">
            <v>AMER</v>
          </cell>
          <cell r="M2869">
            <v>39539.621527777781</v>
          </cell>
          <cell r="N2869" t="str">
            <v>Completed</v>
          </cell>
          <cell r="O2869" t="str">
            <v>VC - Series C / Third round</v>
          </cell>
          <cell r="P2869">
            <v>32.4</v>
          </cell>
          <cell r="Q2869">
            <v>0</v>
          </cell>
        </row>
        <row r="2870">
          <cell r="A2870" t="str">
            <v>VC</v>
          </cell>
          <cell r="B2870">
            <v>2156</v>
          </cell>
          <cell r="C2870">
            <v>1</v>
          </cell>
          <cell r="D2870">
            <v>23650</v>
          </cell>
          <cell r="E2870" t="str">
            <v>Novinium Inc.</v>
          </cell>
          <cell r="F2870" t="str">
            <v>Partially new energy</v>
          </cell>
          <cell r="G2870" t="str">
            <v>Efficiency: Supply Side</v>
          </cell>
          <cell r="H2870" t="str">
            <v>Washington State</v>
          </cell>
          <cell r="I2870" t="str">
            <v>United States</v>
          </cell>
          <cell r="J2870" t="str">
            <v>USA</v>
          </cell>
          <cell r="K2870" t="str">
            <v>North America &amp; Carribean</v>
          </cell>
          <cell r="L2870" t="str">
            <v>AMER</v>
          </cell>
          <cell r="M2870">
            <v>39539.65347222222</v>
          </cell>
          <cell r="N2870" t="str">
            <v>Completed</v>
          </cell>
          <cell r="O2870" t="str">
            <v>VC - Series C / Third round</v>
          </cell>
          <cell r="P2870">
            <v>6</v>
          </cell>
          <cell r="Q2870">
            <v>0</v>
          </cell>
        </row>
        <row r="2871">
          <cell r="A2871" t="str">
            <v>VC</v>
          </cell>
          <cell r="B2871">
            <v>2157</v>
          </cell>
          <cell r="C2871">
            <v>0</v>
          </cell>
          <cell r="D2871">
            <v>23183</v>
          </cell>
          <cell r="E2871" t="str">
            <v>Enerage Inc</v>
          </cell>
          <cell r="F2871" t="str">
            <v>New energy</v>
          </cell>
          <cell r="G2871" t="str">
            <v>Fuel Cells</v>
          </cell>
          <cell r="H2871" t="str">
            <v>California</v>
          </cell>
          <cell r="I2871" t="str">
            <v>United States</v>
          </cell>
          <cell r="J2871" t="str">
            <v>USA</v>
          </cell>
          <cell r="K2871" t="str">
            <v>North America &amp; Carribean</v>
          </cell>
          <cell r="L2871" t="str">
            <v>AMER</v>
          </cell>
          <cell r="M2871">
            <v>38691.663194444445</v>
          </cell>
          <cell r="N2871" t="str">
            <v>Completed</v>
          </cell>
          <cell r="O2871" t="str">
            <v>VC - Series A / First round</v>
          </cell>
          <cell r="P2871">
            <v>7</v>
          </cell>
          <cell r="Q2871">
            <v>0</v>
          </cell>
        </row>
        <row r="2872">
          <cell r="A2872" t="str">
            <v>VC</v>
          </cell>
          <cell r="B2872">
            <v>2158</v>
          </cell>
          <cell r="C2872">
            <v>1</v>
          </cell>
          <cell r="D2872">
            <v>23186</v>
          </cell>
          <cell r="E2872" t="str">
            <v>Telemetric</v>
          </cell>
          <cell r="F2872" t="str">
            <v>Partially new energy</v>
          </cell>
          <cell r="G2872" t="str">
            <v>Efficiency: Demand Side</v>
          </cell>
          <cell r="H2872" t="str">
            <v>Idaho</v>
          </cell>
          <cell r="I2872" t="str">
            <v>United States</v>
          </cell>
          <cell r="J2872" t="str">
            <v>USA</v>
          </cell>
          <cell r="K2872" t="str">
            <v>North America &amp; Carribean</v>
          </cell>
          <cell r="L2872" t="str">
            <v>AMER</v>
          </cell>
          <cell r="M2872">
            <v>37014.635416666664</v>
          </cell>
          <cell r="N2872" t="str">
            <v>Completed</v>
          </cell>
          <cell r="O2872" t="str">
            <v>VC - Series A / First round</v>
          </cell>
          <cell r="P2872">
            <v>1.7</v>
          </cell>
          <cell r="Q2872">
            <v>0</v>
          </cell>
        </row>
        <row r="2873">
          <cell r="A2873" t="str">
            <v>VC</v>
          </cell>
          <cell r="B2873">
            <v>2159</v>
          </cell>
          <cell r="C2873">
            <v>3</v>
          </cell>
          <cell r="D2873">
            <v>23675</v>
          </cell>
          <cell r="E2873" t="str">
            <v>Pentech Energy Solutions Inc</v>
          </cell>
          <cell r="F2873" t="str">
            <v>New energy</v>
          </cell>
          <cell r="G2873" t="str">
            <v>Efficiency: Demand Side</v>
          </cell>
          <cell r="H2873" t="str">
            <v>California</v>
          </cell>
          <cell r="I2873" t="str">
            <v>United States</v>
          </cell>
          <cell r="J2873" t="str">
            <v>USA</v>
          </cell>
          <cell r="K2873" t="str">
            <v>North America &amp; Carribean</v>
          </cell>
          <cell r="L2873" t="str">
            <v>AMER</v>
          </cell>
          <cell r="M2873">
            <v>36990.691666666666</v>
          </cell>
          <cell r="N2873" t="str">
            <v>Completed</v>
          </cell>
          <cell r="O2873" t="str">
            <v>VC - Series C / Third round</v>
          </cell>
          <cell r="P2873">
            <v>4</v>
          </cell>
          <cell r="Q2873">
            <v>0</v>
          </cell>
        </row>
        <row r="2874">
          <cell r="A2874" t="str">
            <v>VC</v>
          </cell>
          <cell r="B2874">
            <v>2160</v>
          </cell>
          <cell r="C2874">
            <v>1</v>
          </cell>
          <cell r="D2874">
            <v>10127</v>
          </cell>
          <cell r="E2874" t="str">
            <v>Noble Environmental Power</v>
          </cell>
          <cell r="F2874" t="str">
            <v>New energy</v>
          </cell>
          <cell r="G2874" t="str">
            <v>Wind</v>
          </cell>
          <cell r="H2874" t="str">
            <v>Connecticut</v>
          </cell>
          <cell r="I2874" t="str">
            <v>United States</v>
          </cell>
          <cell r="J2874" t="str">
            <v>USA</v>
          </cell>
          <cell r="K2874" t="str">
            <v>North America &amp; Carribean</v>
          </cell>
          <cell r="L2874" t="str">
            <v>AMER</v>
          </cell>
          <cell r="M2874">
            <v>39539.494444444441</v>
          </cell>
          <cell r="N2874" t="str">
            <v>Announced/filed</v>
          </cell>
          <cell r="O2874" t="str">
            <v>PE - Asset/capacity investment</v>
          </cell>
          <cell r="P2874">
            <v>200</v>
          </cell>
          <cell r="Q2874">
            <v>0</v>
          </cell>
        </row>
        <row r="2875">
          <cell r="A2875" t="str">
            <v>VC</v>
          </cell>
          <cell r="B2875">
            <v>2162</v>
          </cell>
          <cell r="C2875">
            <v>6</v>
          </cell>
          <cell r="D2875">
            <v>23146</v>
          </cell>
          <cell r="E2875" t="str">
            <v>Andigilog Inc</v>
          </cell>
          <cell r="F2875" t="str">
            <v>Partially new energy</v>
          </cell>
          <cell r="G2875" t="str">
            <v>Efficiency: Demand Side</v>
          </cell>
          <cell r="H2875" t="str">
            <v>Arizona</v>
          </cell>
          <cell r="I2875" t="str">
            <v>United States</v>
          </cell>
          <cell r="J2875" t="str">
            <v>USA</v>
          </cell>
          <cell r="K2875" t="str">
            <v>North America &amp; Carribean</v>
          </cell>
          <cell r="L2875" t="str">
            <v>AMER</v>
          </cell>
          <cell r="M2875">
            <v>39133.414583333331</v>
          </cell>
          <cell r="N2875" t="str">
            <v>Completed</v>
          </cell>
          <cell r="O2875" t="str">
            <v>VC - Series B / Second round</v>
          </cell>
          <cell r="P2875">
            <v>18</v>
          </cell>
          <cell r="Q2875">
            <v>0</v>
          </cell>
        </row>
        <row r="2876">
          <cell r="A2876" t="str">
            <v>VC</v>
          </cell>
          <cell r="B2876">
            <v>2163</v>
          </cell>
          <cell r="C2876">
            <v>2</v>
          </cell>
          <cell r="D2876">
            <v>23189</v>
          </cell>
          <cell r="E2876" t="str">
            <v>Tendril</v>
          </cell>
          <cell r="F2876" t="str">
            <v>New energy</v>
          </cell>
          <cell r="G2876" t="str">
            <v>Efficiency: Demand Side</v>
          </cell>
          <cell r="H2876" t="str">
            <v>Colorado</v>
          </cell>
          <cell r="I2876" t="str">
            <v>United States</v>
          </cell>
          <cell r="J2876" t="str">
            <v>USA</v>
          </cell>
          <cell r="K2876" t="str">
            <v>North America &amp; Carribean</v>
          </cell>
          <cell r="L2876" t="str">
            <v>AMER</v>
          </cell>
          <cell r="M2876">
            <v>38432.458333333336</v>
          </cell>
          <cell r="N2876" t="str">
            <v>Completed</v>
          </cell>
          <cell r="O2876" t="str">
            <v>VC - Series A / First round</v>
          </cell>
          <cell r="P2876">
            <v>1.5</v>
          </cell>
          <cell r="Q2876">
            <v>0</v>
          </cell>
        </row>
        <row r="2877">
          <cell r="A2877" t="str">
            <v>VC</v>
          </cell>
          <cell r="B2877">
            <v>2164</v>
          </cell>
          <cell r="C2877">
            <v>2</v>
          </cell>
          <cell r="D2877">
            <v>23186</v>
          </cell>
          <cell r="E2877" t="str">
            <v>Telemetric</v>
          </cell>
          <cell r="F2877" t="str">
            <v>Partially new energy</v>
          </cell>
          <cell r="G2877" t="str">
            <v>Efficiency: Demand Side</v>
          </cell>
          <cell r="H2877" t="str">
            <v>Idaho</v>
          </cell>
          <cell r="I2877" t="str">
            <v>United States</v>
          </cell>
          <cell r="J2877" t="str">
            <v>USA</v>
          </cell>
          <cell r="K2877" t="str">
            <v>North America &amp; Carribean</v>
          </cell>
          <cell r="L2877" t="str">
            <v>AMER</v>
          </cell>
          <cell r="M2877">
            <v>37383.472222222219</v>
          </cell>
          <cell r="N2877" t="str">
            <v>Completed</v>
          </cell>
          <cell r="O2877" t="str">
            <v>VC - Series B / Second round</v>
          </cell>
          <cell r="P2877">
            <v>2.85</v>
          </cell>
          <cell r="Q2877">
            <v>0</v>
          </cell>
        </row>
        <row r="2878">
          <cell r="A2878" t="str">
            <v>VC</v>
          </cell>
          <cell r="B2878">
            <v>2165</v>
          </cell>
          <cell r="C2878">
            <v>3</v>
          </cell>
          <cell r="D2878">
            <v>23145</v>
          </cell>
          <cell r="E2878" t="str">
            <v>Aircuity Inc</v>
          </cell>
          <cell r="F2878" t="str">
            <v>New energy</v>
          </cell>
          <cell r="G2878" t="str">
            <v>Efficiency: Demand Side</v>
          </cell>
          <cell r="H2878" t="str">
            <v>Massachusetts</v>
          </cell>
          <cell r="I2878" t="str">
            <v>United States</v>
          </cell>
          <cell r="J2878" t="str">
            <v>USA</v>
          </cell>
          <cell r="K2878" t="str">
            <v>North America &amp; Carribean</v>
          </cell>
          <cell r="L2878" t="str">
            <v>AMER</v>
          </cell>
          <cell r="M2878">
            <v>37795.486805555556</v>
          </cell>
          <cell r="N2878" t="str">
            <v>Completed</v>
          </cell>
          <cell r="O2878" t="str">
            <v>VC - Series B / Second round</v>
          </cell>
          <cell r="P2878">
            <v>3.5</v>
          </cell>
          <cell r="Q2878">
            <v>0</v>
          </cell>
        </row>
        <row r="2879">
          <cell r="A2879" t="str">
            <v>VC</v>
          </cell>
          <cell r="B2879">
            <v>2166</v>
          </cell>
          <cell r="C2879">
            <v>1</v>
          </cell>
          <cell r="D2879">
            <v>2701</v>
          </cell>
          <cell r="E2879" t="str">
            <v>Prometheus Energy Inc</v>
          </cell>
          <cell r="F2879" t="str">
            <v>New energy</v>
          </cell>
          <cell r="G2879" t="str">
            <v>Biomass &amp; Waste</v>
          </cell>
          <cell r="H2879" t="str">
            <v>Washington State</v>
          </cell>
          <cell r="I2879" t="str">
            <v>United States</v>
          </cell>
          <cell r="J2879" t="str">
            <v>USA</v>
          </cell>
          <cell r="K2879" t="str">
            <v>North America &amp; Carribean</v>
          </cell>
          <cell r="L2879" t="str">
            <v>AMER</v>
          </cell>
          <cell r="M2879">
            <v>39541.508333333331</v>
          </cell>
          <cell r="N2879" t="str">
            <v>Announced/filed</v>
          </cell>
          <cell r="O2879" t="str">
            <v>PE - Buy-out / corp spinoff</v>
          </cell>
          <cell r="P2879">
            <v>0</v>
          </cell>
          <cell r="Q2879">
            <v>0</v>
          </cell>
        </row>
        <row r="2880">
          <cell r="A2880" t="str">
            <v>VC</v>
          </cell>
          <cell r="B2880">
            <v>2167</v>
          </cell>
          <cell r="C2880">
            <v>1</v>
          </cell>
          <cell r="D2880">
            <v>179</v>
          </cell>
          <cell r="E2880" t="str">
            <v>Western GeoPower Corp (formerly North Pacific GeoPower Corp)</v>
          </cell>
          <cell r="F2880" t="str">
            <v>New energy</v>
          </cell>
          <cell r="G2880" t="str">
            <v>Geothermal</v>
          </cell>
          <cell r="H2880" t="str">
            <v>British Columbia</v>
          </cell>
          <cell r="I2880" t="str">
            <v>Canada</v>
          </cell>
          <cell r="J2880" t="str">
            <v>CAN</v>
          </cell>
          <cell r="K2880" t="str">
            <v>North America &amp; Carribean</v>
          </cell>
          <cell r="L2880" t="str">
            <v>AMER</v>
          </cell>
          <cell r="M2880">
            <v>39540.527777777781</v>
          </cell>
          <cell r="O2880" t="str">
            <v>PE - Buy-out / corp spinoff</v>
          </cell>
          <cell r="P2880">
            <v>4</v>
          </cell>
          <cell r="Q2880">
            <v>0</v>
          </cell>
        </row>
        <row r="2881">
          <cell r="A2881" t="str">
            <v>VC</v>
          </cell>
          <cell r="B2881">
            <v>2168</v>
          </cell>
          <cell r="C2881">
            <v>0</v>
          </cell>
          <cell r="D2881">
            <v>23440</v>
          </cell>
          <cell r="E2881" t="str">
            <v>Save On Energy</v>
          </cell>
          <cell r="F2881" t="str">
            <v>Partially new energy</v>
          </cell>
          <cell r="G2881" t="str">
            <v>Efficiency: Demand Side</v>
          </cell>
          <cell r="H2881" t="str">
            <v>Texas</v>
          </cell>
          <cell r="I2881" t="str">
            <v>United States</v>
          </cell>
          <cell r="J2881" t="str">
            <v>USA</v>
          </cell>
          <cell r="K2881" t="str">
            <v>North America &amp; Carribean</v>
          </cell>
          <cell r="L2881" t="str">
            <v>AMER</v>
          </cell>
          <cell r="M2881">
            <v>39524.609027777777</v>
          </cell>
          <cell r="N2881" t="str">
            <v>Completed</v>
          </cell>
          <cell r="O2881" t="str">
            <v>VC - Seed / angel</v>
          </cell>
          <cell r="P2881">
            <v>2.4</v>
          </cell>
          <cell r="Q2881">
            <v>0</v>
          </cell>
        </row>
        <row r="2882">
          <cell r="A2882" t="str">
            <v>VC</v>
          </cell>
          <cell r="B2882">
            <v>2169</v>
          </cell>
          <cell r="C2882">
            <v>2</v>
          </cell>
          <cell r="D2882">
            <v>23742</v>
          </cell>
          <cell r="E2882" t="str">
            <v>Senscient</v>
          </cell>
          <cell r="F2882" t="str">
            <v>Partially new energy</v>
          </cell>
          <cell r="G2882" t="str">
            <v>Efficiency: Demand Side</v>
          </cell>
          <cell r="I2882" t="str">
            <v>United Kingdom</v>
          </cell>
          <cell r="J2882" t="str">
            <v>GBR</v>
          </cell>
          <cell r="K2882" t="str">
            <v>EU Europe</v>
          </cell>
          <cell r="L2882" t="str">
            <v>EMEA</v>
          </cell>
          <cell r="M2882">
            <v>39542.656944444447</v>
          </cell>
          <cell r="N2882" t="str">
            <v>Completed</v>
          </cell>
          <cell r="O2882" t="str">
            <v>VC - Series B / Second round</v>
          </cell>
          <cell r="P2882">
            <v>5.6</v>
          </cell>
          <cell r="Q2882">
            <v>0</v>
          </cell>
        </row>
        <row r="2883">
          <cell r="A2883" t="str">
            <v>VC</v>
          </cell>
          <cell r="B2883">
            <v>2170</v>
          </cell>
          <cell r="C2883">
            <v>2</v>
          </cell>
          <cell r="D2883">
            <v>23739</v>
          </cell>
          <cell r="E2883" t="str">
            <v>Onzo Ltd.</v>
          </cell>
          <cell r="F2883" t="str">
            <v>New energy</v>
          </cell>
          <cell r="G2883" t="str">
            <v>Efficiency: Demand Side</v>
          </cell>
          <cell r="H2883" t="str">
            <v>England</v>
          </cell>
          <cell r="I2883" t="str">
            <v>United Kingdom</v>
          </cell>
          <cell r="J2883" t="str">
            <v>GBR</v>
          </cell>
          <cell r="K2883" t="str">
            <v>EU Europe</v>
          </cell>
          <cell r="L2883" t="str">
            <v>EMEA</v>
          </cell>
          <cell r="M2883">
            <v>39538.663888888892</v>
          </cell>
          <cell r="N2883" t="str">
            <v>Announced/filed</v>
          </cell>
          <cell r="O2883" t="str">
            <v>PE - Asset/capacity investment</v>
          </cell>
          <cell r="P2883">
            <v>4</v>
          </cell>
          <cell r="Q2883">
            <v>0</v>
          </cell>
        </row>
        <row r="2884">
          <cell r="A2884" t="str">
            <v>VC</v>
          </cell>
          <cell r="B2884">
            <v>2171</v>
          </cell>
          <cell r="C2884">
            <v>1</v>
          </cell>
          <cell r="D2884">
            <v>383</v>
          </cell>
          <cell r="E2884" t="str">
            <v>Nanosolar Inc</v>
          </cell>
          <cell r="F2884" t="str">
            <v>New energy</v>
          </cell>
          <cell r="G2884" t="str">
            <v>Solar</v>
          </cell>
          <cell r="H2884" t="str">
            <v>California</v>
          </cell>
          <cell r="I2884" t="str">
            <v>United States</v>
          </cell>
          <cell r="J2884" t="str">
            <v>USA</v>
          </cell>
          <cell r="K2884" t="str">
            <v>North America &amp; Carribean</v>
          </cell>
          <cell r="L2884" t="str">
            <v>AMER</v>
          </cell>
          <cell r="M2884">
            <v>39539.46597222222</v>
          </cell>
          <cell r="N2884" t="str">
            <v>Completed</v>
          </cell>
          <cell r="O2884" t="str">
            <v>PE - Asset/capacity investment</v>
          </cell>
          <cell r="P2884">
            <v>50</v>
          </cell>
          <cell r="Q2884">
            <v>0</v>
          </cell>
        </row>
        <row r="2885">
          <cell r="A2885" t="str">
            <v>PM</v>
          </cell>
          <cell r="B2885">
            <v>2</v>
          </cell>
          <cell r="C2885">
            <v>1</v>
          </cell>
          <cell r="D2885">
            <v>58</v>
          </cell>
          <cell r="E2885" t="str">
            <v>ITM Power Plc</v>
          </cell>
          <cell r="F2885" t="str">
            <v>New energy</v>
          </cell>
          <cell r="G2885" t="str">
            <v>Fuel Cells</v>
          </cell>
          <cell r="I2885" t="str">
            <v>United Kingdom</v>
          </cell>
          <cell r="J2885" t="str">
            <v>GBR</v>
          </cell>
          <cell r="K2885" t="str">
            <v>EU Europe</v>
          </cell>
          <cell r="L2885" t="str">
            <v>EMEA</v>
          </cell>
          <cell r="M2885">
            <v>38149</v>
          </cell>
          <cell r="N2885" t="str">
            <v>Completed</v>
          </cell>
          <cell r="O2885" t="str">
            <v>IPO</v>
          </cell>
          <cell r="P2885">
            <v>18.399999999999999</v>
          </cell>
          <cell r="Q2885">
            <v>0</v>
          </cell>
          <cell r="R2885" t="str">
            <v>18.4</v>
          </cell>
        </row>
        <row r="2886">
          <cell r="A2886" t="str">
            <v>PM</v>
          </cell>
          <cell r="B2886">
            <v>3</v>
          </cell>
          <cell r="C2886">
            <v>1</v>
          </cell>
          <cell r="D2886">
            <v>34</v>
          </cell>
          <cell r="E2886" t="str">
            <v>Intelligent Energy Holdings</v>
          </cell>
          <cell r="F2886" t="str">
            <v>New energy</v>
          </cell>
          <cell r="G2886" t="str">
            <v>Fuel Cells</v>
          </cell>
          <cell r="I2886" t="str">
            <v>United Kingdom</v>
          </cell>
          <cell r="J2886" t="str">
            <v>GBR</v>
          </cell>
          <cell r="K2886" t="str">
            <v>EU Europe</v>
          </cell>
          <cell r="L2886" t="str">
            <v>EMEA</v>
          </cell>
          <cell r="M2886">
            <v>38138</v>
          </cell>
          <cell r="N2886" t="str">
            <v>Postponed/cancelled</v>
          </cell>
          <cell r="O2886" t="str">
            <v>IPO</v>
          </cell>
          <cell r="P2886">
            <v>110</v>
          </cell>
          <cell r="Q2886">
            <v>0</v>
          </cell>
        </row>
        <row r="2887">
          <cell r="A2887" t="str">
            <v>PM</v>
          </cell>
          <cell r="B2887">
            <v>5</v>
          </cell>
          <cell r="C2887">
            <v>1</v>
          </cell>
          <cell r="D2887">
            <v>208</v>
          </cell>
          <cell r="E2887" t="str">
            <v>Millennium Cell Inc</v>
          </cell>
          <cell r="F2887" t="str">
            <v>New energy</v>
          </cell>
          <cell r="G2887" t="str">
            <v>Fuel Cells</v>
          </cell>
          <cell r="H2887" t="str">
            <v>New Jersey</v>
          </cell>
          <cell r="I2887" t="str">
            <v>United States</v>
          </cell>
          <cell r="J2887" t="str">
            <v>USA</v>
          </cell>
          <cell r="K2887" t="str">
            <v>North America &amp; Carribean</v>
          </cell>
          <cell r="L2887" t="str">
            <v>AMER</v>
          </cell>
          <cell r="M2887">
            <v>36747</v>
          </cell>
          <cell r="N2887" t="str">
            <v>Completed</v>
          </cell>
          <cell r="O2887" t="str">
            <v>IPO</v>
          </cell>
          <cell r="P2887">
            <v>30</v>
          </cell>
          <cell r="Q2887">
            <v>0</v>
          </cell>
          <cell r="R2887" t="str">
            <v>30</v>
          </cell>
        </row>
        <row r="2888">
          <cell r="A2888" t="str">
            <v>PM</v>
          </cell>
          <cell r="B2888">
            <v>6</v>
          </cell>
          <cell r="C2888">
            <v>1</v>
          </cell>
          <cell r="D2888">
            <v>6</v>
          </cell>
          <cell r="E2888" t="str">
            <v>Plug Power Inc</v>
          </cell>
          <cell r="F2888" t="str">
            <v>New energy</v>
          </cell>
          <cell r="G2888" t="str">
            <v>Fuel Cells</v>
          </cell>
          <cell r="H2888" t="str">
            <v>New York</v>
          </cell>
          <cell r="I2888" t="str">
            <v>United States</v>
          </cell>
          <cell r="J2888" t="str">
            <v>USA</v>
          </cell>
          <cell r="K2888" t="str">
            <v>North America &amp; Carribean</v>
          </cell>
          <cell r="L2888" t="str">
            <v>AMER</v>
          </cell>
          <cell r="M2888">
            <v>36462</v>
          </cell>
          <cell r="N2888" t="str">
            <v>Completed</v>
          </cell>
          <cell r="O2888" t="str">
            <v>IPO</v>
          </cell>
          <cell r="P2888">
            <v>101.7</v>
          </cell>
          <cell r="Q2888">
            <v>0</v>
          </cell>
          <cell r="R2888" t="str">
            <v>101.7</v>
          </cell>
        </row>
        <row r="2889">
          <cell r="A2889" t="str">
            <v>PM</v>
          </cell>
          <cell r="B2889">
            <v>8</v>
          </cell>
          <cell r="C2889">
            <v>1</v>
          </cell>
          <cell r="D2889">
            <v>487</v>
          </cell>
          <cell r="E2889" t="str">
            <v>Ceramic Fuel Cells Ltd (CFCL)</v>
          </cell>
          <cell r="F2889" t="str">
            <v>New energy</v>
          </cell>
          <cell r="G2889" t="str">
            <v>Fuel Cells</v>
          </cell>
          <cell r="I2889" t="str">
            <v>Australia</v>
          </cell>
          <cell r="J2889" t="str">
            <v>AUS</v>
          </cell>
          <cell r="K2889" t="str">
            <v>Oceania</v>
          </cell>
          <cell r="L2889" t="str">
            <v>ASOC</v>
          </cell>
          <cell r="M2889">
            <v>38173</v>
          </cell>
          <cell r="N2889" t="str">
            <v>Completed</v>
          </cell>
          <cell r="O2889" t="str">
            <v>IPO</v>
          </cell>
          <cell r="P2889">
            <v>11.3</v>
          </cell>
          <cell r="Q2889">
            <v>0</v>
          </cell>
          <cell r="R2889" t="str">
            <v>11.3</v>
          </cell>
        </row>
        <row r="2890">
          <cell r="A2890" t="str">
            <v>PM</v>
          </cell>
          <cell r="B2890">
            <v>9</v>
          </cell>
          <cell r="C2890">
            <v>1</v>
          </cell>
          <cell r="D2890">
            <v>324</v>
          </cell>
          <cell r="E2890" t="str">
            <v>Beacon Power Corp</v>
          </cell>
          <cell r="F2890" t="str">
            <v>New energy</v>
          </cell>
          <cell r="G2890" t="str">
            <v>Power Storage</v>
          </cell>
          <cell r="H2890" t="str">
            <v>Massachusetts</v>
          </cell>
          <cell r="I2890" t="str">
            <v>United States</v>
          </cell>
          <cell r="J2890" t="str">
            <v>USA</v>
          </cell>
          <cell r="K2890" t="str">
            <v>North America &amp; Carribean</v>
          </cell>
          <cell r="L2890" t="str">
            <v>AMER</v>
          </cell>
          <cell r="M2890">
            <v>36857</v>
          </cell>
          <cell r="N2890" t="str">
            <v>Completed</v>
          </cell>
          <cell r="O2890" t="str">
            <v>IPO</v>
          </cell>
          <cell r="P2890">
            <v>51.3</v>
          </cell>
          <cell r="Q2890">
            <v>0</v>
          </cell>
          <cell r="R2890" t="str">
            <v>51.3</v>
          </cell>
          <cell r="S2890" t="str">
            <v>0</v>
          </cell>
        </row>
        <row r="2891">
          <cell r="A2891" t="str">
            <v>PM</v>
          </cell>
          <cell r="B2891">
            <v>10</v>
          </cell>
          <cell r="C2891">
            <v>1</v>
          </cell>
          <cell r="D2891">
            <v>37</v>
          </cell>
          <cell r="E2891" t="str">
            <v>Hydrogenics Corp</v>
          </cell>
          <cell r="F2891" t="str">
            <v>New energy</v>
          </cell>
          <cell r="G2891" t="str">
            <v>Fuel Cells</v>
          </cell>
          <cell r="H2891" t="str">
            <v>Ontario</v>
          </cell>
          <cell r="I2891" t="str">
            <v>Canada</v>
          </cell>
          <cell r="J2891" t="str">
            <v>CAN</v>
          </cell>
          <cell r="K2891" t="str">
            <v>North America &amp; Carribean</v>
          </cell>
          <cell r="L2891" t="str">
            <v>AMER</v>
          </cell>
          <cell r="M2891">
            <v>36831</v>
          </cell>
          <cell r="N2891" t="str">
            <v>Completed</v>
          </cell>
          <cell r="O2891" t="str">
            <v>IPO</v>
          </cell>
          <cell r="P2891">
            <v>84</v>
          </cell>
          <cell r="Q2891">
            <v>0</v>
          </cell>
          <cell r="R2891" t="str">
            <v>84</v>
          </cell>
          <cell r="S2891" t="str">
            <v>0</v>
          </cell>
        </row>
        <row r="2892">
          <cell r="A2892" t="str">
            <v>PM</v>
          </cell>
          <cell r="B2892">
            <v>14</v>
          </cell>
          <cell r="C2892">
            <v>1</v>
          </cell>
          <cell r="D2892">
            <v>95</v>
          </cell>
          <cell r="E2892" t="str">
            <v>Stuart Energy Systems Corp</v>
          </cell>
          <cell r="F2892" t="str">
            <v>New energy</v>
          </cell>
          <cell r="G2892" t="str">
            <v>Hydrogen</v>
          </cell>
          <cell r="H2892" t="str">
            <v>Ontario</v>
          </cell>
          <cell r="I2892" t="str">
            <v>Canada</v>
          </cell>
          <cell r="J2892" t="str">
            <v>CAN</v>
          </cell>
          <cell r="K2892" t="str">
            <v>North America &amp; Carribean</v>
          </cell>
          <cell r="L2892" t="str">
            <v>AMER</v>
          </cell>
          <cell r="M2892">
            <v>36804</v>
          </cell>
          <cell r="N2892" t="str">
            <v>Completed</v>
          </cell>
          <cell r="O2892" t="str">
            <v>IPO</v>
          </cell>
          <cell r="P2892">
            <v>114</v>
          </cell>
          <cell r="Q2892">
            <v>0</v>
          </cell>
          <cell r="R2892" t="str">
            <v>114</v>
          </cell>
        </row>
        <row r="2893">
          <cell r="A2893" t="str">
            <v>PM</v>
          </cell>
          <cell r="B2893">
            <v>15</v>
          </cell>
          <cell r="C2893">
            <v>1</v>
          </cell>
          <cell r="D2893">
            <v>79</v>
          </cell>
          <cell r="E2893" t="str">
            <v>Astris Energi Inc</v>
          </cell>
          <cell r="F2893" t="str">
            <v>New energy</v>
          </cell>
          <cell r="G2893" t="str">
            <v>Fuel Cells</v>
          </cell>
          <cell r="H2893" t="str">
            <v>Ontario</v>
          </cell>
          <cell r="I2893" t="str">
            <v>Canada</v>
          </cell>
          <cell r="J2893" t="str">
            <v>CAN</v>
          </cell>
          <cell r="K2893" t="str">
            <v>North America &amp; Carribean</v>
          </cell>
          <cell r="L2893" t="str">
            <v>AMER</v>
          </cell>
          <cell r="M2893">
            <v>35033</v>
          </cell>
          <cell r="N2893" t="str">
            <v>Completed</v>
          </cell>
          <cell r="O2893" t="str">
            <v>OTC Reverse IPO</v>
          </cell>
          <cell r="P2893">
            <v>0</v>
          </cell>
          <cell r="Q2893">
            <v>0</v>
          </cell>
          <cell r="R2893" t="str">
            <v>0</v>
          </cell>
        </row>
        <row r="2894">
          <cell r="A2894" t="str">
            <v>PM</v>
          </cell>
          <cell r="B2894">
            <v>17</v>
          </cell>
          <cell r="C2894">
            <v>1</v>
          </cell>
          <cell r="D2894">
            <v>351</v>
          </cell>
          <cell r="E2894" t="str">
            <v>Geodynamics Ltd</v>
          </cell>
          <cell r="F2894" t="str">
            <v>New energy</v>
          </cell>
          <cell r="G2894" t="str">
            <v>Geothermal</v>
          </cell>
          <cell r="I2894" t="str">
            <v>Australia</v>
          </cell>
          <cell r="J2894" t="str">
            <v>AUS</v>
          </cell>
          <cell r="K2894" t="str">
            <v>Oceania</v>
          </cell>
          <cell r="L2894" t="str">
            <v>ASOC</v>
          </cell>
          <cell r="M2894">
            <v>37509</v>
          </cell>
          <cell r="N2894" t="str">
            <v>Completed</v>
          </cell>
          <cell r="O2894" t="str">
            <v>IPO</v>
          </cell>
          <cell r="P2894">
            <v>7.9</v>
          </cell>
          <cell r="Q2894">
            <v>0</v>
          </cell>
          <cell r="R2894" t="str">
            <v>7.9</v>
          </cell>
        </row>
        <row r="2895">
          <cell r="A2895" t="str">
            <v>PM</v>
          </cell>
          <cell r="B2895">
            <v>18</v>
          </cell>
          <cell r="C2895">
            <v>1</v>
          </cell>
          <cell r="D2895">
            <v>817</v>
          </cell>
          <cell r="E2895" t="str">
            <v>Ormat Technologies Inc</v>
          </cell>
          <cell r="F2895" t="str">
            <v>New energy</v>
          </cell>
          <cell r="G2895" t="str">
            <v>Geothermal</v>
          </cell>
          <cell r="H2895" t="str">
            <v>Nevada</v>
          </cell>
          <cell r="I2895" t="str">
            <v>United States</v>
          </cell>
          <cell r="J2895" t="str">
            <v>USA</v>
          </cell>
          <cell r="K2895" t="str">
            <v>North America &amp; Carribean</v>
          </cell>
          <cell r="L2895" t="str">
            <v>AMER</v>
          </cell>
          <cell r="M2895">
            <v>38302.474305555559</v>
          </cell>
          <cell r="N2895" t="str">
            <v>Completed</v>
          </cell>
          <cell r="O2895" t="str">
            <v>IPO</v>
          </cell>
          <cell r="P2895">
            <v>107.8</v>
          </cell>
          <cell r="Q2895">
            <v>0</v>
          </cell>
          <cell r="R2895" t="str">
            <v>107.8</v>
          </cell>
          <cell r="S2895" t="str">
            <v>0</v>
          </cell>
        </row>
        <row r="2896">
          <cell r="A2896" t="str">
            <v>PM</v>
          </cell>
          <cell r="B2896">
            <v>19</v>
          </cell>
          <cell r="C2896">
            <v>1</v>
          </cell>
          <cell r="D2896">
            <v>820</v>
          </cell>
          <cell r="E2896" t="str">
            <v>Sustainable Energy Technologies Ltd</v>
          </cell>
          <cell r="F2896" t="str">
            <v>New energy</v>
          </cell>
          <cell r="G2896" t="str">
            <v>Efficiency: Supply Side</v>
          </cell>
          <cell r="H2896" t="str">
            <v>Alberta</v>
          </cell>
          <cell r="I2896" t="str">
            <v>Canada</v>
          </cell>
          <cell r="J2896" t="str">
            <v>CAN</v>
          </cell>
          <cell r="K2896" t="str">
            <v>North America &amp; Carribean</v>
          </cell>
          <cell r="L2896" t="str">
            <v>AMER</v>
          </cell>
          <cell r="M2896">
            <v>36509</v>
          </cell>
          <cell r="N2896" t="str">
            <v>Completed</v>
          </cell>
          <cell r="O2896" t="str">
            <v>OTC IPO</v>
          </cell>
          <cell r="P2896">
            <v>3.7</v>
          </cell>
          <cell r="Q2896">
            <v>0</v>
          </cell>
          <cell r="R2896" t="str">
            <v>3.7</v>
          </cell>
        </row>
        <row r="2897">
          <cell r="A2897" t="str">
            <v>PM</v>
          </cell>
          <cell r="B2897">
            <v>20</v>
          </cell>
          <cell r="C2897">
            <v>1</v>
          </cell>
          <cell r="D2897">
            <v>20</v>
          </cell>
          <cell r="E2897" t="str">
            <v>FuelCell Energy Inc</v>
          </cell>
          <cell r="F2897" t="str">
            <v>New energy</v>
          </cell>
          <cell r="G2897" t="str">
            <v>Fuel Cells</v>
          </cell>
          <cell r="H2897" t="str">
            <v>Connecticut</v>
          </cell>
          <cell r="I2897" t="str">
            <v>United States</v>
          </cell>
          <cell r="J2897" t="str">
            <v>USA</v>
          </cell>
          <cell r="K2897" t="str">
            <v>North America &amp; Carribean</v>
          </cell>
          <cell r="L2897" t="str">
            <v>AMER</v>
          </cell>
          <cell r="M2897">
            <v>36635</v>
          </cell>
          <cell r="N2897" t="str">
            <v>Completed</v>
          </cell>
          <cell r="O2897" t="str">
            <v>Secondary</v>
          </cell>
          <cell r="P2897">
            <v>61.1</v>
          </cell>
          <cell r="Q2897">
            <v>0</v>
          </cell>
          <cell r="R2897" t="str">
            <v>61.1</v>
          </cell>
          <cell r="S2897" t="str">
            <v>0</v>
          </cell>
        </row>
        <row r="2898">
          <cell r="A2898" t="str">
            <v>PM</v>
          </cell>
          <cell r="B2898">
            <v>21</v>
          </cell>
          <cell r="C2898">
            <v>1</v>
          </cell>
          <cell r="D2898">
            <v>5</v>
          </cell>
          <cell r="E2898" t="str">
            <v>Ballard Power Systems Inc</v>
          </cell>
          <cell r="F2898" t="str">
            <v>New energy</v>
          </cell>
          <cell r="G2898" t="str">
            <v>Fuel Cells</v>
          </cell>
          <cell r="H2898" t="str">
            <v>British Columbia</v>
          </cell>
          <cell r="I2898" t="str">
            <v>Canada</v>
          </cell>
          <cell r="J2898" t="str">
            <v>CAN</v>
          </cell>
          <cell r="K2898" t="str">
            <v>North America &amp; Carribean</v>
          </cell>
          <cell r="L2898" t="str">
            <v>AMER</v>
          </cell>
          <cell r="M2898">
            <v>36587</v>
          </cell>
          <cell r="N2898" t="str">
            <v>Completed</v>
          </cell>
          <cell r="O2898" t="str">
            <v>Secondary</v>
          </cell>
          <cell r="P2898">
            <v>345.8</v>
          </cell>
          <cell r="Q2898">
            <v>0</v>
          </cell>
          <cell r="R2898" t="str">
            <v>345.8</v>
          </cell>
          <cell r="S2898" t="str">
            <v>0</v>
          </cell>
        </row>
        <row r="2899">
          <cell r="A2899" t="str">
            <v>PM</v>
          </cell>
          <cell r="B2899">
            <v>22</v>
          </cell>
          <cell r="C2899">
            <v>1</v>
          </cell>
          <cell r="D2899">
            <v>5</v>
          </cell>
          <cell r="E2899" t="str">
            <v>Ballard Power Systems Inc</v>
          </cell>
          <cell r="F2899" t="str">
            <v>New energy</v>
          </cell>
          <cell r="G2899" t="str">
            <v>Fuel Cells</v>
          </cell>
          <cell r="H2899" t="str">
            <v>British Columbia</v>
          </cell>
          <cell r="I2899" t="str">
            <v>Canada</v>
          </cell>
          <cell r="J2899" t="str">
            <v>CAN</v>
          </cell>
          <cell r="K2899" t="str">
            <v>North America &amp; Carribean</v>
          </cell>
          <cell r="L2899" t="str">
            <v>AMER</v>
          </cell>
          <cell r="M2899">
            <v>34120</v>
          </cell>
          <cell r="N2899" t="str">
            <v>Completed</v>
          </cell>
          <cell r="O2899" t="str">
            <v>IPO</v>
          </cell>
          <cell r="P2899">
            <v>12</v>
          </cell>
          <cell r="Q2899">
            <v>0</v>
          </cell>
          <cell r="R2899" t="str">
            <v>12</v>
          </cell>
        </row>
        <row r="2900">
          <cell r="A2900" t="str">
            <v>PM</v>
          </cell>
          <cell r="B2900">
            <v>23</v>
          </cell>
          <cell r="C2900">
            <v>1</v>
          </cell>
          <cell r="D2900">
            <v>827</v>
          </cell>
          <cell r="E2900" t="str">
            <v>MP Western Properties (formerly Fuel Cell Technologies Corporation)</v>
          </cell>
          <cell r="F2900" t="str">
            <v>New energy</v>
          </cell>
          <cell r="G2900" t="str">
            <v>Fuel Cells</v>
          </cell>
          <cell r="H2900" t="str">
            <v>Ontario</v>
          </cell>
          <cell r="I2900" t="str">
            <v>Canada</v>
          </cell>
          <cell r="J2900" t="str">
            <v>CAN</v>
          </cell>
          <cell r="K2900" t="str">
            <v>North America &amp; Carribean</v>
          </cell>
          <cell r="L2900" t="str">
            <v>AMER</v>
          </cell>
          <cell r="M2900">
            <v>36665</v>
          </cell>
          <cell r="N2900" t="str">
            <v>Completed</v>
          </cell>
          <cell r="O2900" t="str">
            <v>OTC Reverse IPO</v>
          </cell>
          <cell r="Q2900">
            <v>0</v>
          </cell>
        </row>
        <row r="2901">
          <cell r="A2901" t="str">
            <v>PM</v>
          </cell>
          <cell r="B2901">
            <v>26</v>
          </cell>
          <cell r="C2901">
            <v>1</v>
          </cell>
          <cell r="D2901">
            <v>81</v>
          </cell>
          <cell r="E2901" t="str">
            <v>Proton Energy Systems Inc (now part of Distributed energy Systems)</v>
          </cell>
          <cell r="F2901" t="str">
            <v>New energy</v>
          </cell>
          <cell r="G2901" t="str">
            <v>Fuel Cells</v>
          </cell>
          <cell r="H2901" t="str">
            <v>Connecticut</v>
          </cell>
          <cell r="I2901" t="str">
            <v>United States</v>
          </cell>
          <cell r="J2901" t="str">
            <v>USA</v>
          </cell>
          <cell r="K2901" t="str">
            <v>North America &amp; Carribean</v>
          </cell>
          <cell r="L2901" t="str">
            <v>AMER</v>
          </cell>
          <cell r="M2901">
            <v>36798</v>
          </cell>
          <cell r="N2901" t="str">
            <v>Completed</v>
          </cell>
          <cell r="O2901" t="str">
            <v>IPO</v>
          </cell>
          <cell r="P2901">
            <v>119</v>
          </cell>
          <cell r="Q2901">
            <v>0</v>
          </cell>
          <cell r="R2901" t="str">
            <v>119</v>
          </cell>
          <cell r="S2901" t="str">
            <v>0</v>
          </cell>
        </row>
        <row r="2902">
          <cell r="A2902" t="str">
            <v>PM</v>
          </cell>
          <cell r="B2902">
            <v>28</v>
          </cell>
          <cell r="C2902">
            <v>1</v>
          </cell>
          <cell r="D2902">
            <v>345</v>
          </cell>
          <cell r="E2902" t="str">
            <v>Ocean Power Technologies Inc (OPT)</v>
          </cell>
          <cell r="F2902" t="str">
            <v>New energy</v>
          </cell>
          <cell r="G2902" t="str">
            <v>Marine</v>
          </cell>
          <cell r="H2902" t="str">
            <v>New Jersey</v>
          </cell>
          <cell r="I2902" t="str">
            <v>United States</v>
          </cell>
          <cell r="J2902" t="str">
            <v>USA</v>
          </cell>
          <cell r="K2902" t="str">
            <v>North America &amp; Carribean</v>
          </cell>
          <cell r="L2902" t="str">
            <v>AMER</v>
          </cell>
          <cell r="M2902">
            <v>37925</v>
          </cell>
          <cell r="N2902" t="str">
            <v>Completed</v>
          </cell>
          <cell r="O2902" t="str">
            <v>IPO</v>
          </cell>
          <cell r="P2902">
            <v>41.3</v>
          </cell>
          <cell r="Q2902">
            <v>0</v>
          </cell>
          <cell r="R2902" t="str">
            <v>41.3</v>
          </cell>
        </row>
        <row r="2903">
          <cell r="A2903" t="str">
            <v>PM</v>
          </cell>
          <cell r="B2903">
            <v>30</v>
          </cell>
          <cell r="C2903">
            <v>1</v>
          </cell>
          <cell r="D2903">
            <v>824</v>
          </cell>
          <cell r="E2903" t="str">
            <v>AstroPower Inc</v>
          </cell>
          <cell r="F2903" t="str">
            <v>New energy</v>
          </cell>
          <cell r="G2903" t="str">
            <v>Solar</v>
          </cell>
          <cell r="H2903" t="str">
            <v>Delaware</v>
          </cell>
          <cell r="I2903" t="str">
            <v>United States</v>
          </cell>
          <cell r="J2903" t="str">
            <v>USA</v>
          </cell>
          <cell r="K2903" t="str">
            <v>North America &amp; Carribean</v>
          </cell>
          <cell r="L2903" t="str">
            <v>AMER</v>
          </cell>
          <cell r="M2903">
            <v>35852</v>
          </cell>
          <cell r="N2903" t="str">
            <v>Completed</v>
          </cell>
          <cell r="O2903" t="str">
            <v>IPO</v>
          </cell>
          <cell r="P2903">
            <v>16.7</v>
          </cell>
          <cell r="Q2903">
            <v>0</v>
          </cell>
          <cell r="R2903" t="str">
            <v>16.7</v>
          </cell>
        </row>
        <row r="2904">
          <cell r="A2904" t="str">
            <v>PM</v>
          </cell>
          <cell r="B2904">
            <v>31</v>
          </cell>
          <cell r="C2904">
            <v>1</v>
          </cell>
          <cell r="D2904">
            <v>807</v>
          </cell>
          <cell r="E2904" t="str">
            <v>REpower Systems AG</v>
          </cell>
          <cell r="F2904" t="str">
            <v>New energy</v>
          </cell>
          <cell r="G2904" t="str">
            <v>Wind</v>
          </cell>
          <cell r="H2904" t="str">
            <v>Hamburg</v>
          </cell>
          <cell r="I2904" t="str">
            <v>Germany</v>
          </cell>
          <cell r="J2904" t="str">
            <v>DEU</v>
          </cell>
          <cell r="K2904" t="str">
            <v>EU Europe</v>
          </cell>
          <cell r="L2904" t="str">
            <v>EMEA</v>
          </cell>
          <cell r="M2904">
            <v>37341</v>
          </cell>
          <cell r="N2904" t="str">
            <v>Completed</v>
          </cell>
          <cell r="O2904" t="str">
            <v>IPO</v>
          </cell>
          <cell r="P2904">
            <v>82.8</v>
          </cell>
          <cell r="Q2904">
            <v>0</v>
          </cell>
          <cell r="R2904" t="str">
            <v>72</v>
          </cell>
          <cell r="S2904" t="str">
            <v>10.8</v>
          </cell>
        </row>
        <row r="2905">
          <cell r="A2905" t="str">
            <v>PM</v>
          </cell>
          <cell r="B2905">
            <v>34</v>
          </cell>
          <cell r="C2905">
            <v>1</v>
          </cell>
          <cell r="D2905">
            <v>1073</v>
          </cell>
          <cell r="E2905" t="str">
            <v>Entegris Inc</v>
          </cell>
          <cell r="F2905" t="str">
            <v>New energy</v>
          </cell>
          <cell r="G2905" t="str">
            <v>Fuel Cells</v>
          </cell>
          <cell r="H2905" t="str">
            <v>Minnesota</v>
          </cell>
          <cell r="I2905" t="str">
            <v>United States</v>
          </cell>
          <cell r="J2905" t="str">
            <v>USA</v>
          </cell>
          <cell r="K2905" t="str">
            <v>North America &amp; Carribean</v>
          </cell>
          <cell r="L2905" t="str">
            <v>AMER</v>
          </cell>
          <cell r="M2905">
            <v>36718</v>
          </cell>
          <cell r="N2905" t="str">
            <v>Completed</v>
          </cell>
          <cell r="O2905" t="str">
            <v>IPO</v>
          </cell>
          <cell r="P2905">
            <v>143</v>
          </cell>
          <cell r="Q2905">
            <v>0</v>
          </cell>
          <cell r="R2905" t="str">
            <v>88</v>
          </cell>
        </row>
        <row r="2906">
          <cell r="A2906" t="str">
            <v>PM</v>
          </cell>
          <cell r="B2906">
            <v>35</v>
          </cell>
          <cell r="C2906">
            <v>1</v>
          </cell>
          <cell r="D2906">
            <v>945</v>
          </cell>
          <cell r="E2906" t="str">
            <v>Xantrex Technology Inc</v>
          </cell>
          <cell r="F2906" t="str">
            <v>New energy</v>
          </cell>
          <cell r="G2906" t="str">
            <v>Power Storage</v>
          </cell>
          <cell r="H2906" t="str">
            <v>British Columbia</v>
          </cell>
          <cell r="I2906" t="str">
            <v>Canada</v>
          </cell>
          <cell r="J2906" t="str">
            <v>CAN</v>
          </cell>
          <cell r="K2906" t="str">
            <v>North America &amp; Carribean</v>
          </cell>
          <cell r="L2906" t="str">
            <v>AMER</v>
          </cell>
          <cell r="M2906">
            <v>38065</v>
          </cell>
          <cell r="N2906" t="str">
            <v>Completed</v>
          </cell>
          <cell r="O2906" t="str">
            <v>IPO</v>
          </cell>
          <cell r="P2906">
            <v>50.5</v>
          </cell>
          <cell r="Q2906">
            <v>0</v>
          </cell>
          <cell r="R2906" t="str">
            <v>50.5</v>
          </cell>
          <cell r="S2906" t="str">
            <v>0</v>
          </cell>
        </row>
        <row r="2907">
          <cell r="A2907" t="str">
            <v>PM</v>
          </cell>
          <cell r="B2907">
            <v>36</v>
          </cell>
          <cell r="C2907">
            <v>1</v>
          </cell>
          <cell r="D2907">
            <v>1153</v>
          </cell>
          <cell r="E2907" t="str">
            <v>Rurelec Plc</v>
          </cell>
          <cell r="F2907" t="str">
            <v>Partially new energy</v>
          </cell>
          <cell r="G2907" t="str">
            <v>Biomass &amp; Waste</v>
          </cell>
          <cell r="H2907" t="str">
            <v>Greater London</v>
          </cell>
          <cell r="I2907" t="str">
            <v>United Kingdom</v>
          </cell>
          <cell r="J2907" t="str">
            <v>GBR</v>
          </cell>
          <cell r="K2907" t="str">
            <v>EU Europe</v>
          </cell>
          <cell r="L2907" t="str">
            <v>EMEA</v>
          </cell>
          <cell r="M2907">
            <v>38217</v>
          </cell>
          <cell r="N2907" t="str">
            <v>Completed</v>
          </cell>
          <cell r="O2907" t="str">
            <v>IPO</v>
          </cell>
          <cell r="P2907">
            <v>1.5</v>
          </cell>
          <cell r="Q2907">
            <v>0</v>
          </cell>
          <cell r="R2907" t="str">
            <v>1.5</v>
          </cell>
        </row>
        <row r="2908">
          <cell r="A2908" t="str">
            <v>PM</v>
          </cell>
          <cell r="B2908">
            <v>37</v>
          </cell>
          <cell r="C2908">
            <v>1</v>
          </cell>
          <cell r="D2908">
            <v>1140</v>
          </cell>
          <cell r="E2908" t="str">
            <v>D1 Oils Plc</v>
          </cell>
          <cell r="F2908" t="str">
            <v>New energy</v>
          </cell>
          <cell r="G2908" t="str">
            <v>Biofuels</v>
          </cell>
          <cell r="H2908" t="str">
            <v>Greater London</v>
          </cell>
          <cell r="I2908" t="str">
            <v>United Kingdom</v>
          </cell>
          <cell r="J2908" t="str">
            <v>GBR</v>
          </cell>
          <cell r="K2908" t="str">
            <v>EU Europe</v>
          </cell>
          <cell r="L2908" t="str">
            <v>EMEA</v>
          </cell>
          <cell r="M2908">
            <v>38289</v>
          </cell>
          <cell r="N2908" t="str">
            <v>Completed</v>
          </cell>
          <cell r="O2908" t="str">
            <v>IPO</v>
          </cell>
          <cell r="P2908">
            <v>23.7</v>
          </cell>
          <cell r="Q2908">
            <v>0</v>
          </cell>
          <cell r="R2908" t="str">
            <v>23.7</v>
          </cell>
        </row>
        <row r="2909">
          <cell r="A2909" t="str">
            <v>PM</v>
          </cell>
          <cell r="B2909">
            <v>38</v>
          </cell>
          <cell r="C2909">
            <v>1</v>
          </cell>
          <cell r="D2909">
            <v>2116</v>
          </cell>
          <cell r="E2909" t="str">
            <v>Biofuels Corporation Plc</v>
          </cell>
          <cell r="F2909" t="str">
            <v>New energy</v>
          </cell>
          <cell r="G2909" t="str">
            <v>Biofuels</v>
          </cell>
          <cell r="I2909" t="str">
            <v>United Kingdom</v>
          </cell>
          <cell r="J2909" t="str">
            <v>GBR</v>
          </cell>
          <cell r="K2909" t="str">
            <v>EU Europe</v>
          </cell>
          <cell r="L2909" t="str">
            <v>EMEA</v>
          </cell>
          <cell r="M2909">
            <v>38155</v>
          </cell>
          <cell r="N2909" t="str">
            <v>Completed</v>
          </cell>
          <cell r="O2909" t="str">
            <v>IPO</v>
          </cell>
          <cell r="P2909">
            <v>27.4</v>
          </cell>
          <cell r="Q2909">
            <v>0</v>
          </cell>
          <cell r="R2909" t="str">
            <v>27.4</v>
          </cell>
        </row>
        <row r="2910">
          <cell r="A2910" t="str">
            <v>PM</v>
          </cell>
          <cell r="B2910">
            <v>39</v>
          </cell>
          <cell r="C2910">
            <v>1</v>
          </cell>
          <cell r="D2910">
            <v>208</v>
          </cell>
          <cell r="E2910" t="str">
            <v>Millennium Cell Inc</v>
          </cell>
          <cell r="F2910" t="str">
            <v>New energy</v>
          </cell>
          <cell r="G2910" t="str">
            <v>Fuel Cells</v>
          </cell>
          <cell r="H2910" t="str">
            <v>New Jersey</v>
          </cell>
          <cell r="I2910" t="str">
            <v>United States</v>
          </cell>
          <cell r="J2910" t="str">
            <v>USA</v>
          </cell>
          <cell r="K2910" t="str">
            <v>North America &amp; Carribean</v>
          </cell>
          <cell r="L2910" t="str">
            <v>AMER</v>
          </cell>
          <cell r="M2910">
            <v>38035</v>
          </cell>
          <cell r="N2910" t="str">
            <v>Completed</v>
          </cell>
          <cell r="O2910" t="str">
            <v>Convertible</v>
          </cell>
          <cell r="P2910">
            <v>6</v>
          </cell>
          <cell r="Q2910">
            <v>0</v>
          </cell>
          <cell r="R2910" t="str">
            <v>6</v>
          </cell>
        </row>
        <row r="2911">
          <cell r="A2911" t="str">
            <v>PM</v>
          </cell>
          <cell r="B2911">
            <v>40</v>
          </cell>
          <cell r="C2911">
            <v>1</v>
          </cell>
          <cell r="D2911">
            <v>2158</v>
          </cell>
          <cell r="E2911" t="str">
            <v>Greentech Energy Systems</v>
          </cell>
          <cell r="F2911" t="str">
            <v>New energy</v>
          </cell>
          <cell r="G2911" t="str">
            <v>Wind</v>
          </cell>
          <cell r="I2911" t="str">
            <v>Denmark</v>
          </cell>
          <cell r="J2911" t="str">
            <v>DNK</v>
          </cell>
          <cell r="K2911" t="str">
            <v>EU Europe</v>
          </cell>
          <cell r="L2911" t="str">
            <v>EMEA</v>
          </cell>
          <cell r="M2911">
            <v>37971</v>
          </cell>
          <cell r="N2911" t="str">
            <v>Completed</v>
          </cell>
          <cell r="O2911" t="str">
            <v>Secondary</v>
          </cell>
          <cell r="P2911">
            <v>0.4</v>
          </cell>
          <cell r="Q2911">
            <v>0</v>
          </cell>
          <cell r="R2911" t="str">
            <v>0.4</v>
          </cell>
        </row>
        <row r="2912">
          <cell r="A2912" t="str">
            <v>PM</v>
          </cell>
          <cell r="B2912">
            <v>41</v>
          </cell>
          <cell r="C2912">
            <v>1</v>
          </cell>
          <cell r="D2912">
            <v>509</v>
          </cell>
          <cell r="E2912" t="str">
            <v>Electric Power Development Co Ltd (J-Power)</v>
          </cell>
          <cell r="F2912" t="str">
            <v>Non-core</v>
          </cell>
          <cell r="G2912" t="str">
            <v>Services &amp; Support (Clean Energy)</v>
          </cell>
          <cell r="H2912" t="str">
            <v>Tokyo</v>
          </cell>
          <cell r="I2912" t="str">
            <v>Japan</v>
          </cell>
          <cell r="J2912" t="str">
            <v>JPN</v>
          </cell>
          <cell r="K2912" t="str">
            <v>Asia</v>
          </cell>
          <cell r="L2912" t="str">
            <v>ASOC</v>
          </cell>
          <cell r="M2912">
            <v>38258</v>
          </cell>
          <cell r="N2912" t="str">
            <v>Completed</v>
          </cell>
          <cell r="O2912" t="str">
            <v>IPO</v>
          </cell>
          <cell r="P2912">
            <v>3300</v>
          </cell>
          <cell r="Q2912">
            <v>0</v>
          </cell>
          <cell r="R2912" t="str">
            <v>3300</v>
          </cell>
          <cell r="S2912" t="str">
            <v>0</v>
          </cell>
        </row>
        <row r="2913">
          <cell r="A2913" t="str">
            <v>PM</v>
          </cell>
          <cell r="B2913">
            <v>42</v>
          </cell>
          <cell r="C2913">
            <v>1</v>
          </cell>
          <cell r="D2913">
            <v>2158</v>
          </cell>
          <cell r="E2913" t="str">
            <v>Greentech Energy Systems</v>
          </cell>
          <cell r="F2913" t="str">
            <v>New energy</v>
          </cell>
          <cell r="G2913" t="str">
            <v>Wind</v>
          </cell>
          <cell r="I2913" t="str">
            <v>Denmark</v>
          </cell>
          <cell r="J2913" t="str">
            <v>DNK</v>
          </cell>
          <cell r="K2913" t="str">
            <v>EU Europe</v>
          </cell>
          <cell r="L2913" t="str">
            <v>EMEA</v>
          </cell>
          <cell r="M2913">
            <v>38051</v>
          </cell>
          <cell r="N2913" t="str">
            <v>Completed</v>
          </cell>
          <cell r="O2913" t="str">
            <v>Secondary</v>
          </cell>
          <cell r="P2913">
            <v>0.8</v>
          </cell>
          <cell r="Q2913">
            <v>0</v>
          </cell>
          <cell r="R2913" t="str">
            <v>0.8</v>
          </cell>
        </row>
        <row r="2914">
          <cell r="A2914" t="str">
            <v>PM</v>
          </cell>
          <cell r="B2914">
            <v>43</v>
          </cell>
          <cell r="C2914">
            <v>1</v>
          </cell>
          <cell r="D2914">
            <v>2158</v>
          </cell>
          <cell r="E2914" t="str">
            <v>Greentech Energy Systems</v>
          </cell>
          <cell r="F2914" t="str">
            <v>New energy</v>
          </cell>
          <cell r="G2914" t="str">
            <v>Wind</v>
          </cell>
          <cell r="I2914" t="str">
            <v>Denmark</v>
          </cell>
          <cell r="J2914" t="str">
            <v>DNK</v>
          </cell>
          <cell r="K2914" t="str">
            <v>EU Europe</v>
          </cell>
          <cell r="L2914" t="str">
            <v>EMEA</v>
          </cell>
          <cell r="M2914">
            <v>38119</v>
          </cell>
          <cell r="N2914" t="str">
            <v>Completed</v>
          </cell>
          <cell r="O2914" t="str">
            <v>Private Investment in Public Equity (PIPE)</v>
          </cell>
          <cell r="P2914">
            <v>1</v>
          </cell>
          <cell r="Q2914">
            <v>0</v>
          </cell>
          <cell r="R2914" t="str">
            <v>1</v>
          </cell>
        </row>
        <row r="2915">
          <cell r="A2915" t="str">
            <v>PM</v>
          </cell>
          <cell r="B2915">
            <v>44</v>
          </cell>
          <cell r="C2915">
            <v>1</v>
          </cell>
          <cell r="D2915">
            <v>435</v>
          </cell>
          <cell r="E2915" t="str">
            <v>Japan Wind Development Co Ltd</v>
          </cell>
          <cell r="F2915" t="str">
            <v>New energy</v>
          </cell>
          <cell r="G2915" t="str">
            <v>Wind</v>
          </cell>
          <cell r="H2915" t="str">
            <v>Tokyo</v>
          </cell>
          <cell r="I2915" t="str">
            <v>Japan</v>
          </cell>
          <cell r="J2915" t="str">
            <v>JPN</v>
          </cell>
          <cell r="K2915" t="str">
            <v>Asia</v>
          </cell>
          <cell r="L2915" t="str">
            <v>ASOC</v>
          </cell>
          <cell r="M2915">
            <v>38245</v>
          </cell>
          <cell r="N2915" t="str">
            <v>Completed</v>
          </cell>
          <cell r="O2915" t="str">
            <v>Secondary</v>
          </cell>
          <cell r="P2915">
            <v>36.299999999999997</v>
          </cell>
          <cell r="Q2915">
            <v>0</v>
          </cell>
          <cell r="R2915" t="str">
            <v>36.3</v>
          </cell>
        </row>
        <row r="2916">
          <cell r="A2916" t="str">
            <v>PM</v>
          </cell>
          <cell r="B2916">
            <v>47</v>
          </cell>
          <cell r="C2916">
            <v>1</v>
          </cell>
          <cell r="D2916">
            <v>75</v>
          </cell>
          <cell r="E2916" t="str">
            <v>Evergreen Solar Inc</v>
          </cell>
          <cell r="F2916" t="str">
            <v>New energy</v>
          </cell>
          <cell r="G2916" t="str">
            <v>Solar</v>
          </cell>
          <cell r="H2916" t="str">
            <v>Massachusetts</v>
          </cell>
          <cell r="I2916" t="str">
            <v>United States</v>
          </cell>
          <cell r="J2916" t="str">
            <v>USA</v>
          </cell>
          <cell r="K2916" t="str">
            <v>North America &amp; Carribean</v>
          </cell>
          <cell r="L2916" t="str">
            <v>AMER</v>
          </cell>
          <cell r="M2916">
            <v>37756</v>
          </cell>
          <cell r="N2916" t="str">
            <v>Completed</v>
          </cell>
          <cell r="O2916" t="str">
            <v>Convertible</v>
          </cell>
          <cell r="P2916">
            <v>29.5</v>
          </cell>
          <cell r="Q2916">
            <v>0</v>
          </cell>
          <cell r="R2916" t="str">
            <v>29.5</v>
          </cell>
        </row>
        <row r="2917">
          <cell r="A2917" t="str">
            <v>PM</v>
          </cell>
          <cell r="B2917">
            <v>48</v>
          </cell>
          <cell r="C2917">
            <v>1</v>
          </cell>
          <cell r="D2917">
            <v>2269</v>
          </cell>
          <cell r="E2917" t="str">
            <v>Energy Conservation Technologies (Econ) Inc</v>
          </cell>
          <cell r="F2917" t="str">
            <v>New energy</v>
          </cell>
          <cell r="G2917" t="str">
            <v>Efficiency: Supply Side</v>
          </cell>
          <cell r="H2917" t="str">
            <v>Colorado</v>
          </cell>
          <cell r="I2917" t="str">
            <v>United States</v>
          </cell>
          <cell r="J2917" t="str">
            <v>USA</v>
          </cell>
          <cell r="K2917" t="str">
            <v>North America &amp; Carribean</v>
          </cell>
          <cell r="L2917" t="str">
            <v>AMER</v>
          </cell>
          <cell r="M2917">
            <v>38258</v>
          </cell>
          <cell r="N2917" t="str">
            <v>Completed</v>
          </cell>
          <cell r="O2917" t="str">
            <v>OTC Share registration</v>
          </cell>
          <cell r="P2917">
            <v>0</v>
          </cell>
          <cell r="Q2917">
            <v>0</v>
          </cell>
          <cell r="R2917" t="str">
            <v>0</v>
          </cell>
        </row>
        <row r="2918">
          <cell r="A2918" t="str">
            <v>PM</v>
          </cell>
          <cell r="B2918">
            <v>50</v>
          </cell>
          <cell r="C2918">
            <v>1</v>
          </cell>
          <cell r="D2918">
            <v>1997</v>
          </cell>
          <cell r="E2918" t="str">
            <v>Clean Diesel Technologies Inc</v>
          </cell>
          <cell r="F2918" t="str">
            <v>New energy</v>
          </cell>
          <cell r="G2918" t="str">
            <v>Efficiency: Supply Side</v>
          </cell>
          <cell r="H2918" t="str">
            <v>Connecticut</v>
          </cell>
          <cell r="I2918" t="str">
            <v>United States</v>
          </cell>
          <cell r="J2918" t="str">
            <v>USA</v>
          </cell>
          <cell r="K2918" t="str">
            <v>North America &amp; Carribean</v>
          </cell>
          <cell r="L2918" t="str">
            <v>AMER</v>
          </cell>
          <cell r="M2918">
            <v>38264</v>
          </cell>
          <cell r="N2918" t="str">
            <v>Completed</v>
          </cell>
          <cell r="O2918" t="str">
            <v>Secondary</v>
          </cell>
          <cell r="P2918">
            <v>2.6</v>
          </cell>
          <cell r="Q2918">
            <v>0</v>
          </cell>
          <cell r="R2918" t="str">
            <v>2.6</v>
          </cell>
        </row>
        <row r="2919">
          <cell r="A2919" t="str">
            <v>PM</v>
          </cell>
          <cell r="B2919">
            <v>52</v>
          </cell>
          <cell r="C2919">
            <v>1</v>
          </cell>
          <cell r="D2919">
            <v>2366</v>
          </cell>
          <cell r="E2919" t="str">
            <v>EnviroMission Ltd</v>
          </cell>
          <cell r="F2919" t="str">
            <v>New energy</v>
          </cell>
          <cell r="G2919" t="str">
            <v>Solar</v>
          </cell>
          <cell r="H2919" t="str">
            <v>Victoria</v>
          </cell>
          <cell r="I2919" t="str">
            <v>Australia</v>
          </cell>
          <cell r="J2919" t="str">
            <v>AUS</v>
          </cell>
          <cell r="K2919" t="str">
            <v>Oceania</v>
          </cell>
          <cell r="L2919" t="str">
            <v>ASOC</v>
          </cell>
          <cell r="M2919">
            <v>37733</v>
          </cell>
          <cell r="N2919" t="str">
            <v>Completed</v>
          </cell>
          <cell r="O2919" t="str">
            <v>Secondary</v>
          </cell>
          <cell r="P2919">
            <v>1.5</v>
          </cell>
          <cell r="Q2919">
            <v>0</v>
          </cell>
          <cell r="R2919" t="str">
            <v>1.5</v>
          </cell>
        </row>
        <row r="2920">
          <cell r="A2920" t="str">
            <v>PM</v>
          </cell>
          <cell r="B2920">
            <v>54</v>
          </cell>
          <cell r="C2920">
            <v>1</v>
          </cell>
          <cell r="D2920">
            <v>6</v>
          </cell>
          <cell r="E2920" t="str">
            <v>Plug Power Inc</v>
          </cell>
          <cell r="F2920" t="str">
            <v>New energy</v>
          </cell>
          <cell r="G2920" t="str">
            <v>Fuel Cells</v>
          </cell>
          <cell r="H2920" t="str">
            <v>New York</v>
          </cell>
          <cell r="I2920" t="str">
            <v>United States</v>
          </cell>
          <cell r="J2920" t="str">
            <v>USA</v>
          </cell>
          <cell r="K2920" t="str">
            <v>North America &amp; Carribean</v>
          </cell>
          <cell r="L2920" t="str">
            <v>AMER</v>
          </cell>
          <cell r="M2920">
            <v>37938</v>
          </cell>
          <cell r="N2920" t="str">
            <v>Completed</v>
          </cell>
          <cell r="O2920" t="str">
            <v>Secondary</v>
          </cell>
          <cell r="P2920">
            <v>58.5</v>
          </cell>
          <cell r="Q2920">
            <v>0</v>
          </cell>
          <cell r="R2920" t="str">
            <v>58.5</v>
          </cell>
        </row>
        <row r="2921">
          <cell r="A2921" t="str">
            <v>PM</v>
          </cell>
          <cell r="B2921">
            <v>56</v>
          </cell>
          <cell r="C2921">
            <v>1</v>
          </cell>
          <cell r="D2921">
            <v>1122</v>
          </cell>
          <cell r="E2921" t="str">
            <v>Nanosys Inc</v>
          </cell>
          <cell r="F2921" t="str">
            <v>New energy</v>
          </cell>
          <cell r="G2921" t="str">
            <v>Solar</v>
          </cell>
          <cell r="H2921" t="str">
            <v>California</v>
          </cell>
          <cell r="I2921" t="str">
            <v>United States</v>
          </cell>
          <cell r="J2921" t="str">
            <v>USA</v>
          </cell>
          <cell r="K2921" t="str">
            <v>North America &amp; Carribean</v>
          </cell>
          <cell r="L2921" t="str">
            <v>AMER</v>
          </cell>
          <cell r="M2921">
            <v>38203</v>
          </cell>
          <cell r="N2921" t="str">
            <v>Postponed/cancelled</v>
          </cell>
          <cell r="O2921" t="str">
            <v>IPO</v>
          </cell>
          <cell r="P2921">
            <v>100</v>
          </cell>
          <cell r="Q2921">
            <v>0</v>
          </cell>
        </row>
        <row r="2922">
          <cell r="A2922" t="str">
            <v>PM</v>
          </cell>
          <cell r="B2922">
            <v>65</v>
          </cell>
          <cell r="C2922">
            <v>1</v>
          </cell>
          <cell r="D2922">
            <v>1134</v>
          </cell>
          <cell r="E2922" t="str">
            <v>Ceres Power Holdings Plc</v>
          </cell>
          <cell r="F2922" t="str">
            <v>New energy</v>
          </cell>
          <cell r="G2922" t="str">
            <v>Fuel Cells</v>
          </cell>
          <cell r="H2922" t="str">
            <v>Greater London</v>
          </cell>
          <cell r="I2922" t="str">
            <v>United Kingdom</v>
          </cell>
          <cell r="J2922" t="str">
            <v>GBR</v>
          </cell>
          <cell r="K2922" t="str">
            <v>EU Europe</v>
          </cell>
          <cell r="L2922" t="str">
            <v>EMEA</v>
          </cell>
          <cell r="M2922">
            <v>38316.534722222219</v>
          </cell>
          <cell r="N2922" t="str">
            <v>Completed</v>
          </cell>
          <cell r="O2922" t="str">
            <v>IPO</v>
          </cell>
          <cell r="P2922">
            <v>40.770000000000003</v>
          </cell>
          <cell r="Q2922">
            <v>0</v>
          </cell>
          <cell r="R2922" t="str">
            <v>27.56</v>
          </cell>
          <cell r="S2922" t="str">
            <v>13.21</v>
          </cell>
        </row>
        <row r="2923">
          <cell r="A2923" t="str">
            <v>PM</v>
          </cell>
          <cell r="B2923">
            <v>67</v>
          </cell>
          <cell r="C2923">
            <v>1</v>
          </cell>
          <cell r="D2923">
            <v>390</v>
          </cell>
          <cell r="E2923" t="str">
            <v>Capstone Turbine Corp</v>
          </cell>
          <cell r="F2923" t="str">
            <v>New energy</v>
          </cell>
          <cell r="G2923" t="str">
            <v>Efficiency: Supply Side</v>
          </cell>
          <cell r="H2923" t="str">
            <v>California</v>
          </cell>
          <cell r="I2923" t="str">
            <v>United States</v>
          </cell>
          <cell r="J2923" t="str">
            <v>USA</v>
          </cell>
          <cell r="K2923" t="str">
            <v>North America &amp; Carribean</v>
          </cell>
          <cell r="L2923" t="str">
            <v>AMER</v>
          </cell>
          <cell r="M2923">
            <v>36706</v>
          </cell>
          <cell r="N2923" t="str">
            <v>Completed</v>
          </cell>
          <cell r="O2923" t="str">
            <v>IPO</v>
          </cell>
          <cell r="P2923">
            <v>167.3</v>
          </cell>
          <cell r="Q2923">
            <v>0</v>
          </cell>
          <cell r="R2923" t="str">
            <v>145.5</v>
          </cell>
        </row>
        <row r="2924">
          <cell r="A2924" t="str">
            <v>PM</v>
          </cell>
          <cell r="B2924">
            <v>68</v>
          </cell>
          <cell r="C2924">
            <v>1</v>
          </cell>
          <cell r="D2924">
            <v>883</v>
          </cell>
          <cell r="E2924" t="str">
            <v>UQM Technologies Inc</v>
          </cell>
          <cell r="F2924" t="str">
            <v>New energy</v>
          </cell>
          <cell r="G2924" t="str">
            <v>Efficiency: Supply Side</v>
          </cell>
          <cell r="H2924" t="str">
            <v>Colorado</v>
          </cell>
          <cell r="I2924" t="str">
            <v>United States</v>
          </cell>
          <cell r="J2924" t="str">
            <v>USA</v>
          </cell>
          <cell r="K2924" t="str">
            <v>North America &amp; Carribean</v>
          </cell>
          <cell r="L2924" t="str">
            <v>AMER</v>
          </cell>
          <cell r="M2924">
            <v>38296</v>
          </cell>
          <cell r="N2924" t="str">
            <v>Completed</v>
          </cell>
          <cell r="O2924" t="str">
            <v>Secondary</v>
          </cell>
          <cell r="P2924">
            <v>7.74</v>
          </cell>
          <cell r="Q2924">
            <v>0</v>
          </cell>
          <cell r="R2924" t="str">
            <v>7.74</v>
          </cell>
        </row>
        <row r="2925">
          <cell r="A2925" t="str">
            <v>PM</v>
          </cell>
          <cell r="B2925">
            <v>69</v>
          </cell>
          <cell r="C2925">
            <v>1</v>
          </cell>
          <cell r="D2925">
            <v>20</v>
          </cell>
          <cell r="E2925" t="str">
            <v>FuelCell Energy Inc</v>
          </cell>
          <cell r="F2925" t="str">
            <v>New energy</v>
          </cell>
          <cell r="G2925" t="str">
            <v>Fuel Cells</v>
          </cell>
          <cell r="H2925" t="str">
            <v>Connecticut</v>
          </cell>
          <cell r="I2925" t="str">
            <v>United States</v>
          </cell>
          <cell r="J2925" t="str">
            <v>USA</v>
          </cell>
          <cell r="K2925" t="str">
            <v>North America &amp; Carribean</v>
          </cell>
          <cell r="L2925" t="str">
            <v>AMER</v>
          </cell>
          <cell r="M2925">
            <v>38309.45208333333</v>
          </cell>
          <cell r="N2925" t="str">
            <v>Completed</v>
          </cell>
          <cell r="O2925" t="str">
            <v>Convertible</v>
          </cell>
          <cell r="P2925">
            <v>100</v>
          </cell>
          <cell r="Q2925">
            <v>0</v>
          </cell>
          <cell r="R2925" t="str">
            <v>100</v>
          </cell>
        </row>
        <row r="2926">
          <cell r="A2926" t="str">
            <v>PM</v>
          </cell>
          <cell r="B2926">
            <v>72</v>
          </cell>
          <cell r="C2926">
            <v>1</v>
          </cell>
          <cell r="D2926">
            <v>381</v>
          </cell>
          <cell r="E2926" t="str">
            <v>Active Power Inc</v>
          </cell>
          <cell r="F2926" t="str">
            <v>New energy</v>
          </cell>
          <cell r="G2926" t="str">
            <v>Power Storage</v>
          </cell>
          <cell r="H2926" t="str">
            <v>Texas</v>
          </cell>
          <cell r="I2926" t="str">
            <v>United States</v>
          </cell>
          <cell r="J2926" t="str">
            <v>USA</v>
          </cell>
          <cell r="K2926" t="str">
            <v>North America &amp; Carribean</v>
          </cell>
          <cell r="L2926" t="str">
            <v>AMER</v>
          </cell>
          <cell r="M2926">
            <v>36746.507638888892</v>
          </cell>
          <cell r="N2926" t="str">
            <v>Completed</v>
          </cell>
          <cell r="O2926" t="str">
            <v>IPO</v>
          </cell>
          <cell r="P2926">
            <v>139</v>
          </cell>
          <cell r="Q2926">
            <v>0</v>
          </cell>
          <cell r="R2926" t="str">
            <v>139</v>
          </cell>
        </row>
        <row r="2927">
          <cell r="A2927" t="str">
            <v>PM</v>
          </cell>
          <cell r="B2927">
            <v>74</v>
          </cell>
          <cell r="C2927">
            <v>1</v>
          </cell>
          <cell r="D2927">
            <v>3228</v>
          </cell>
          <cell r="E2927" t="str">
            <v>Climate Exchange Plc (formerly Chicago Environmental Plc)</v>
          </cell>
          <cell r="F2927" t="str">
            <v>New energy</v>
          </cell>
          <cell r="G2927" t="str">
            <v>Carbon Markets</v>
          </cell>
          <cell r="I2927" t="str">
            <v>United Kingdom</v>
          </cell>
          <cell r="J2927" t="str">
            <v>GBR</v>
          </cell>
          <cell r="K2927" t="str">
            <v>EU Europe</v>
          </cell>
          <cell r="L2927" t="str">
            <v>EMEA</v>
          </cell>
          <cell r="M2927">
            <v>37882.568749999999</v>
          </cell>
          <cell r="N2927" t="str">
            <v>Completed</v>
          </cell>
          <cell r="O2927" t="str">
            <v>IPO</v>
          </cell>
          <cell r="P2927">
            <v>24.2</v>
          </cell>
          <cell r="Q2927">
            <v>0</v>
          </cell>
          <cell r="R2927" t="str">
            <v>24.2</v>
          </cell>
        </row>
        <row r="2928">
          <cell r="A2928" t="str">
            <v>PM</v>
          </cell>
          <cell r="B2928">
            <v>75</v>
          </cell>
          <cell r="C2928">
            <v>1</v>
          </cell>
          <cell r="D2928">
            <v>3228</v>
          </cell>
          <cell r="E2928" t="str">
            <v>Climate Exchange Plc (formerly Chicago Environmental Plc)</v>
          </cell>
          <cell r="F2928" t="str">
            <v>New energy</v>
          </cell>
          <cell r="G2928" t="str">
            <v>Carbon Markets</v>
          </cell>
          <cell r="I2928" t="str">
            <v>United Kingdom</v>
          </cell>
          <cell r="J2928" t="str">
            <v>GBR</v>
          </cell>
          <cell r="K2928" t="str">
            <v>EU Europe</v>
          </cell>
          <cell r="L2928" t="str">
            <v>EMEA</v>
          </cell>
          <cell r="M2928">
            <v>38299.573611111111</v>
          </cell>
          <cell r="N2928" t="str">
            <v>Completed</v>
          </cell>
          <cell r="O2928" t="str">
            <v>Private Investment in Public Equity (PIPE)</v>
          </cell>
          <cell r="P2928">
            <v>27.8</v>
          </cell>
          <cell r="Q2928">
            <v>0</v>
          </cell>
          <cell r="R2928" t="str">
            <v>27.8</v>
          </cell>
          <cell r="S2928" t="str">
            <v>0</v>
          </cell>
        </row>
        <row r="2929">
          <cell r="A2929" t="str">
            <v>PM</v>
          </cell>
          <cell r="B2929">
            <v>76</v>
          </cell>
          <cell r="C2929">
            <v>1</v>
          </cell>
          <cell r="D2929">
            <v>2112</v>
          </cell>
          <cell r="E2929" t="str">
            <v>Solar Fabrik AG</v>
          </cell>
          <cell r="F2929" t="str">
            <v>New energy</v>
          </cell>
          <cell r="G2929" t="str">
            <v>Solar</v>
          </cell>
          <cell r="I2929" t="str">
            <v>Germany</v>
          </cell>
          <cell r="J2929" t="str">
            <v>DEU</v>
          </cell>
          <cell r="K2929" t="str">
            <v>EU Europe</v>
          </cell>
          <cell r="L2929" t="str">
            <v>EMEA</v>
          </cell>
          <cell r="M2929">
            <v>37454.629166666666</v>
          </cell>
          <cell r="N2929" t="str">
            <v>Completed</v>
          </cell>
          <cell r="O2929" t="str">
            <v>IPO</v>
          </cell>
          <cell r="P2929">
            <v>12.1</v>
          </cell>
          <cell r="Q2929">
            <v>0</v>
          </cell>
          <cell r="R2929" t="str">
            <v>12.1</v>
          </cell>
          <cell r="S2929" t="str">
            <v>0</v>
          </cell>
        </row>
        <row r="2930">
          <cell r="A2930" t="str">
            <v>PM</v>
          </cell>
          <cell r="B2930">
            <v>78</v>
          </cell>
          <cell r="C2930">
            <v>1</v>
          </cell>
          <cell r="D2930">
            <v>1977</v>
          </cell>
          <cell r="E2930" t="str">
            <v>DayStar Technologies Inc</v>
          </cell>
          <cell r="F2930" t="str">
            <v>New energy</v>
          </cell>
          <cell r="G2930" t="str">
            <v>Solar</v>
          </cell>
          <cell r="H2930" t="str">
            <v>California</v>
          </cell>
          <cell r="I2930" t="str">
            <v>United States</v>
          </cell>
          <cell r="J2930" t="str">
            <v>USA</v>
          </cell>
          <cell r="K2930" t="str">
            <v>North America &amp; Carribean</v>
          </cell>
          <cell r="L2930" t="str">
            <v>AMER</v>
          </cell>
          <cell r="M2930">
            <v>38023.660416666666</v>
          </cell>
          <cell r="N2930" t="str">
            <v>Completed</v>
          </cell>
          <cell r="O2930" t="str">
            <v>IPO</v>
          </cell>
          <cell r="P2930">
            <v>8.8000000000000007</v>
          </cell>
          <cell r="Q2930">
            <v>0</v>
          </cell>
          <cell r="R2930" t="str">
            <v>8.8</v>
          </cell>
        </row>
        <row r="2931">
          <cell r="A2931" t="str">
            <v>PM</v>
          </cell>
          <cell r="B2931">
            <v>79</v>
          </cell>
          <cell r="C2931">
            <v>1</v>
          </cell>
          <cell r="D2931">
            <v>688</v>
          </cell>
          <cell r="E2931" t="str">
            <v>Distributed Energy Systems Corp</v>
          </cell>
          <cell r="F2931" t="str">
            <v>New energy</v>
          </cell>
          <cell r="G2931" t="str">
            <v>Efficiency: Supply Side</v>
          </cell>
          <cell r="H2931" t="str">
            <v>Connecticut</v>
          </cell>
          <cell r="I2931" t="str">
            <v>United States</v>
          </cell>
          <cell r="J2931" t="str">
            <v>USA</v>
          </cell>
          <cell r="K2931" t="str">
            <v>North America &amp; Carribean</v>
          </cell>
          <cell r="L2931" t="str">
            <v>AMER</v>
          </cell>
          <cell r="M2931">
            <v>37965.663888888892</v>
          </cell>
          <cell r="N2931" t="str">
            <v>Completed</v>
          </cell>
          <cell r="O2931" t="str">
            <v>Share registration</v>
          </cell>
          <cell r="P2931">
            <v>0</v>
          </cell>
          <cell r="Q2931">
            <v>0</v>
          </cell>
          <cell r="R2931" t="str">
            <v>0</v>
          </cell>
        </row>
        <row r="2932">
          <cell r="A2932" t="str">
            <v>PM</v>
          </cell>
          <cell r="B2932">
            <v>80</v>
          </cell>
          <cell r="C2932">
            <v>1</v>
          </cell>
          <cell r="D2932">
            <v>2106</v>
          </cell>
          <cell r="E2932" t="str">
            <v>Energy Developments Ltd</v>
          </cell>
          <cell r="F2932" t="str">
            <v>New energy</v>
          </cell>
          <cell r="G2932" t="str">
            <v>Biomass &amp; Waste</v>
          </cell>
          <cell r="I2932" t="str">
            <v>Australia</v>
          </cell>
          <cell r="J2932" t="str">
            <v>AUS</v>
          </cell>
          <cell r="K2932" t="str">
            <v>Oceania</v>
          </cell>
          <cell r="L2932" t="str">
            <v>ASOC</v>
          </cell>
          <cell r="M2932">
            <v>34274.67291666667</v>
          </cell>
          <cell r="N2932" t="str">
            <v>Completed</v>
          </cell>
          <cell r="O2932" t="str">
            <v>IPO</v>
          </cell>
          <cell r="Q2932">
            <v>0</v>
          </cell>
        </row>
        <row r="2933">
          <cell r="A2933" t="str">
            <v>PM</v>
          </cell>
          <cell r="B2933">
            <v>81</v>
          </cell>
          <cell r="C2933">
            <v>1</v>
          </cell>
          <cell r="D2933">
            <v>75</v>
          </cell>
          <cell r="E2933" t="str">
            <v>Evergreen Solar Inc</v>
          </cell>
          <cell r="F2933" t="str">
            <v>New energy</v>
          </cell>
          <cell r="G2933" t="str">
            <v>Solar</v>
          </cell>
          <cell r="H2933" t="str">
            <v>Massachusetts</v>
          </cell>
          <cell r="I2933" t="str">
            <v>United States</v>
          </cell>
          <cell r="J2933" t="str">
            <v>USA</v>
          </cell>
          <cell r="K2933" t="str">
            <v>North America &amp; Carribean</v>
          </cell>
          <cell r="L2933" t="str">
            <v>AMER</v>
          </cell>
          <cell r="M2933">
            <v>38154.681944444441</v>
          </cell>
          <cell r="N2933" t="str">
            <v>Completed</v>
          </cell>
          <cell r="O2933" t="str">
            <v>Private Investment in Public Equity (PIPE)</v>
          </cell>
          <cell r="P2933">
            <v>20</v>
          </cell>
          <cell r="Q2933">
            <v>0</v>
          </cell>
          <cell r="R2933" t="str">
            <v>20</v>
          </cell>
        </row>
        <row r="2934">
          <cell r="A2934" t="str">
            <v>PM</v>
          </cell>
          <cell r="B2934">
            <v>82</v>
          </cell>
          <cell r="C2934">
            <v>1</v>
          </cell>
          <cell r="D2934">
            <v>75</v>
          </cell>
          <cell r="E2934" t="str">
            <v>Evergreen Solar Inc</v>
          </cell>
          <cell r="F2934" t="str">
            <v>New energy</v>
          </cell>
          <cell r="G2934" t="str">
            <v>Solar</v>
          </cell>
          <cell r="H2934" t="str">
            <v>Massachusetts</v>
          </cell>
          <cell r="I2934" t="str">
            <v>United States</v>
          </cell>
          <cell r="J2934" t="str">
            <v>USA</v>
          </cell>
          <cell r="K2934" t="str">
            <v>North America &amp; Carribean</v>
          </cell>
          <cell r="L2934" t="str">
            <v>AMER</v>
          </cell>
          <cell r="M2934">
            <v>36832.68472222222</v>
          </cell>
          <cell r="N2934" t="str">
            <v>Completed</v>
          </cell>
          <cell r="O2934" t="str">
            <v>IPO</v>
          </cell>
          <cell r="P2934">
            <v>42</v>
          </cell>
          <cell r="Q2934">
            <v>0</v>
          </cell>
          <cell r="R2934" t="str">
            <v>42</v>
          </cell>
          <cell r="S2934" t="str">
            <v>0</v>
          </cell>
        </row>
        <row r="2935">
          <cell r="A2935" t="str">
            <v>PM</v>
          </cell>
          <cell r="B2935">
            <v>83</v>
          </cell>
          <cell r="C2935">
            <v>1</v>
          </cell>
          <cell r="D2935">
            <v>2259</v>
          </cell>
          <cell r="E2935" t="str">
            <v>Exelon Corporation</v>
          </cell>
          <cell r="F2935" t="str">
            <v>Non-core</v>
          </cell>
          <cell r="G2935" t="str">
            <v>Wind</v>
          </cell>
          <cell r="H2935" t="str">
            <v>Illinois</v>
          </cell>
          <cell r="I2935" t="str">
            <v>United States</v>
          </cell>
          <cell r="J2935" t="str">
            <v>USA</v>
          </cell>
          <cell r="K2935" t="str">
            <v>North America &amp; Carribean</v>
          </cell>
          <cell r="L2935" t="str">
            <v>AMER</v>
          </cell>
          <cell r="M2935">
            <v>36819.69027777778</v>
          </cell>
          <cell r="N2935" t="str">
            <v>Completed</v>
          </cell>
          <cell r="O2935" t="str">
            <v>Share registration</v>
          </cell>
          <cell r="P2935">
            <v>0</v>
          </cell>
          <cell r="Q2935">
            <v>0</v>
          </cell>
          <cell r="R2935" t="str">
            <v>0</v>
          </cell>
          <cell r="S2935" t="str">
            <v>0</v>
          </cell>
        </row>
        <row r="2936">
          <cell r="A2936" t="str">
            <v>PM</v>
          </cell>
          <cell r="B2936">
            <v>84</v>
          </cell>
          <cell r="C2936">
            <v>1</v>
          </cell>
          <cell r="D2936">
            <v>1026</v>
          </cell>
          <cell r="E2936" t="str">
            <v>Exide Technologies</v>
          </cell>
          <cell r="F2936" t="str">
            <v>Partially new energy</v>
          </cell>
          <cell r="G2936" t="str">
            <v>Power Storage</v>
          </cell>
          <cell r="H2936" t="str">
            <v>New Jersey</v>
          </cell>
          <cell r="I2936" t="str">
            <v>United States</v>
          </cell>
          <cell r="J2936" t="str">
            <v>USA</v>
          </cell>
          <cell r="K2936" t="str">
            <v>North America &amp; Carribean</v>
          </cell>
          <cell r="L2936" t="str">
            <v>AMER</v>
          </cell>
          <cell r="M2936">
            <v>38112.734027777777</v>
          </cell>
          <cell r="N2936" t="str">
            <v>Completed</v>
          </cell>
          <cell r="O2936" t="str">
            <v>IPO</v>
          </cell>
          <cell r="P2936">
            <v>1300</v>
          </cell>
          <cell r="Q2936">
            <v>0</v>
          </cell>
          <cell r="R2936" t="str">
            <v>1300</v>
          </cell>
        </row>
        <row r="2937">
          <cell r="A2937" t="str">
            <v>PM</v>
          </cell>
          <cell r="B2937">
            <v>85</v>
          </cell>
          <cell r="C2937">
            <v>1</v>
          </cell>
          <cell r="D2937">
            <v>1791</v>
          </cell>
          <cell r="E2937" t="str">
            <v>Hy-Drive Technologies Ltd</v>
          </cell>
          <cell r="F2937" t="str">
            <v>New energy</v>
          </cell>
          <cell r="G2937" t="str">
            <v>Hydrogen</v>
          </cell>
          <cell r="H2937" t="str">
            <v>Ontario</v>
          </cell>
          <cell r="I2937" t="str">
            <v>Canada</v>
          </cell>
          <cell r="J2937" t="str">
            <v>CAN</v>
          </cell>
          <cell r="K2937" t="str">
            <v>North America &amp; Carribean</v>
          </cell>
          <cell r="L2937" t="str">
            <v>AMER</v>
          </cell>
          <cell r="M2937">
            <v>38075.740972222222</v>
          </cell>
          <cell r="N2937" t="str">
            <v>Completed</v>
          </cell>
          <cell r="O2937" t="str">
            <v>OTC Share registration</v>
          </cell>
          <cell r="P2937">
            <v>0</v>
          </cell>
          <cell r="Q2937">
            <v>0</v>
          </cell>
          <cell r="R2937" t="str">
            <v>0</v>
          </cell>
        </row>
        <row r="2938">
          <cell r="A2938" t="str">
            <v>PM</v>
          </cell>
          <cell r="B2938">
            <v>86</v>
          </cell>
          <cell r="C2938">
            <v>1</v>
          </cell>
          <cell r="D2938">
            <v>880</v>
          </cell>
          <cell r="E2938" t="str">
            <v>Nordex AG</v>
          </cell>
          <cell r="F2938" t="str">
            <v>New energy</v>
          </cell>
          <cell r="G2938" t="str">
            <v>Wind</v>
          </cell>
          <cell r="I2938" t="str">
            <v>Germany</v>
          </cell>
          <cell r="J2938" t="str">
            <v>DEU</v>
          </cell>
          <cell r="K2938" t="str">
            <v>EU Europe</v>
          </cell>
          <cell r="L2938" t="str">
            <v>EMEA</v>
          </cell>
          <cell r="M2938">
            <v>37011.781944444447</v>
          </cell>
          <cell r="N2938" t="str">
            <v>Completed</v>
          </cell>
          <cell r="O2938" t="str">
            <v>IPO</v>
          </cell>
          <cell r="P2938">
            <v>263.39999999999998</v>
          </cell>
          <cell r="Q2938">
            <v>0</v>
          </cell>
          <cell r="R2938" t="str">
            <v>142.4</v>
          </cell>
          <cell r="S2938" t="str">
            <v>121</v>
          </cell>
        </row>
        <row r="2939">
          <cell r="A2939" t="str">
            <v>PM</v>
          </cell>
          <cell r="B2939">
            <v>87</v>
          </cell>
          <cell r="C2939">
            <v>1</v>
          </cell>
          <cell r="D2939">
            <v>675</v>
          </cell>
          <cell r="E2939" t="str">
            <v>Novera Energy Plc (former Primergy)</v>
          </cell>
          <cell r="F2939" t="str">
            <v>New energy</v>
          </cell>
          <cell r="G2939" t="str">
            <v>Biomass &amp; Waste</v>
          </cell>
          <cell r="I2939" t="str">
            <v>United Kingdom</v>
          </cell>
          <cell r="J2939" t="str">
            <v>GBR</v>
          </cell>
          <cell r="K2939" t="str">
            <v>EU Europe</v>
          </cell>
          <cell r="L2939" t="str">
            <v>EMEA</v>
          </cell>
          <cell r="M2939">
            <v>37609.795138888891</v>
          </cell>
          <cell r="N2939" t="str">
            <v>Completed</v>
          </cell>
          <cell r="O2939" t="str">
            <v>IPO</v>
          </cell>
          <cell r="P2939">
            <v>9.5</v>
          </cell>
          <cell r="Q2939">
            <v>0</v>
          </cell>
          <cell r="R2939" t="str">
            <v>9.5</v>
          </cell>
        </row>
        <row r="2940">
          <cell r="A2940" t="str">
            <v>PM</v>
          </cell>
          <cell r="B2940">
            <v>88</v>
          </cell>
          <cell r="C2940">
            <v>1</v>
          </cell>
          <cell r="D2940">
            <v>2535</v>
          </cell>
          <cell r="E2940" t="str">
            <v>O2Diesel Corporation (formerly Dynamic Ventures)</v>
          </cell>
          <cell r="F2940" t="str">
            <v>New energy</v>
          </cell>
          <cell r="G2940" t="str">
            <v>Biofuels</v>
          </cell>
          <cell r="H2940" t="str">
            <v>Delaware</v>
          </cell>
          <cell r="I2940" t="str">
            <v>United States</v>
          </cell>
          <cell r="J2940" t="str">
            <v>USA</v>
          </cell>
          <cell r="K2940" t="str">
            <v>North America &amp; Carribean</v>
          </cell>
          <cell r="L2940" t="str">
            <v>AMER</v>
          </cell>
          <cell r="M2940">
            <v>38169.799305555556</v>
          </cell>
          <cell r="N2940" t="str">
            <v>Completed</v>
          </cell>
          <cell r="O2940" t="str">
            <v>Share registration</v>
          </cell>
          <cell r="P2940">
            <v>0</v>
          </cell>
          <cell r="Q2940">
            <v>0</v>
          </cell>
          <cell r="R2940" t="str">
            <v>0</v>
          </cell>
        </row>
        <row r="2941">
          <cell r="A2941" t="str">
            <v>PM</v>
          </cell>
          <cell r="B2941">
            <v>90</v>
          </cell>
          <cell r="C2941">
            <v>1</v>
          </cell>
          <cell r="D2941">
            <v>2120</v>
          </cell>
          <cell r="E2941" t="str">
            <v>Sunways AG</v>
          </cell>
          <cell r="F2941" t="str">
            <v>New energy</v>
          </cell>
          <cell r="G2941" t="str">
            <v>Solar</v>
          </cell>
          <cell r="I2941" t="str">
            <v>Germany</v>
          </cell>
          <cell r="J2941" t="str">
            <v>DEU</v>
          </cell>
          <cell r="K2941" t="str">
            <v>EU Europe</v>
          </cell>
          <cell r="L2941" t="str">
            <v>EMEA</v>
          </cell>
          <cell r="M2941">
            <v>36931.819444444445</v>
          </cell>
          <cell r="N2941" t="str">
            <v>Completed</v>
          </cell>
          <cell r="O2941" t="str">
            <v>IPO</v>
          </cell>
          <cell r="P2941">
            <v>20.6</v>
          </cell>
          <cell r="Q2941">
            <v>0</v>
          </cell>
          <cell r="R2941" t="str">
            <v>20.6</v>
          </cell>
          <cell r="S2941" t="str">
            <v>0</v>
          </cell>
        </row>
        <row r="2942">
          <cell r="A2942" t="str">
            <v>PM</v>
          </cell>
          <cell r="B2942">
            <v>91</v>
          </cell>
          <cell r="C2942">
            <v>1</v>
          </cell>
          <cell r="D2942">
            <v>2295</v>
          </cell>
          <cell r="E2942" t="str">
            <v>LM Glasfiber AS</v>
          </cell>
          <cell r="F2942" t="str">
            <v>New energy</v>
          </cell>
          <cell r="G2942" t="str">
            <v>Wind</v>
          </cell>
          <cell r="I2942" t="str">
            <v>Denmark</v>
          </cell>
          <cell r="J2942" t="str">
            <v>DNK</v>
          </cell>
          <cell r="K2942" t="str">
            <v>EU Europe</v>
          </cell>
          <cell r="L2942" t="str">
            <v>EMEA</v>
          </cell>
          <cell r="M2942">
            <v>37379</v>
          </cell>
          <cell r="N2942" t="str">
            <v>Postponed/cancelled</v>
          </cell>
          <cell r="O2942" t="str">
            <v>IPO</v>
          </cell>
          <cell r="Q2942">
            <v>0</v>
          </cell>
        </row>
        <row r="2943">
          <cell r="A2943" t="str">
            <v>PM</v>
          </cell>
          <cell r="B2943">
            <v>92</v>
          </cell>
          <cell r="C2943">
            <v>1</v>
          </cell>
          <cell r="D2943">
            <v>62</v>
          </cell>
          <cell r="E2943" t="str">
            <v>Medis Technologies Ltd</v>
          </cell>
          <cell r="F2943" t="str">
            <v>New energy</v>
          </cell>
          <cell r="G2943" t="str">
            <v>Fuel Cells</v>
          </cell>
          <cell r="H2943" t="str">
            <v>New York</v>
          </cell>
          <cell r="I2943" t="str">
            <v>United States</v>
          </cell>
          <cell r="J2943" t="str">
            <v>USA</v>
          </cell>
          <cell r="K2943" t="str">
            <v>North America &amp; Carribean</v>
          </cell>
          <cell r="L2943" t="str">
            <v>AMER</v>
          </cell>
          <cell r="M2943">
            <v>37939</v>
          </cell>
          <cell r="N2943" t="str">
            <v>Completed</v>
          </cell>
          <cell r="O2943" t="str">
            <v>Exercise of Warrants</v>
          </cell>
          <cell r="P2943">
            <v>3.7</v>
          </cell>
          <cell r="Q2943">
            <v>0</v>
          </cell>
          <cell r="R2943" t="str">
            <v>3.7</v>
          </cell>
        </row>
        <row r="2944">
          <cell r="A2944" t="str">
            <v>PM</v>
          </cell>
          <cell r="B2944">
            <v>93</v>
          </cell>
          <cell r="C2944">
            <v>1</v>
          </cell>
          <cell r="D2944">
            <v>62</v>
          </cell>
          <cell r="E2944" t="str">
            <v>Medis Technologies Ltd</v>
          </cell>
          <cell r="F2944" t="str">
            <v>New energy</v>
          </cell>
          <cell r="G2944" t="str">
            <v>Fuel Cells</v>
          </cell>
          <cell r="H2944" t="str">
            <v>New York</v>
          </cell>
          <cell r="I2944" t="str">
            <v>United States</v>
          </cell>
          <cell r="J2944" t="str">
            <v>USA</v>
          </cell>
          <cell r="K2944" t="str">
            <v>North America &amp; Carribean</v>
          </cell>
          <cell r="L2944" t="str">
            <v>AMER</v>
          </cell>
          <cell r="M2944">
            <v>37056</v>
          </cell>
          <cell r="N2944" t="str">
            <v>Completed</v>
          </cell>
          <cell r="O2944" t="str">
            <v>Secondary</v>
          </cell>
          <cell r="P2944">
            <v>10.57</v>
          </cell>
          <cell r="Q2944">
            <v>0</v>
          </cell>
          <cell r="R2944" t="str">
            <v>10.57</v>
          </cell>
        </row>
        <row r="2945">
          <cell r="A2945" t="str">
            <v>PM</v>
          </cell>
          <cell r="B2945">
            <v>94</v>
          </cell>
          <cell r="C2945">
            <v>1</v>
          </cell>
          <cell r="D2945">
            <v>62</v>
          </cell>
          <cell r="E2945" t="str">
            <v>Medis Technologies Ltd</v>
          </cell>
          <cell r="F2945" t="str">
            <v>New energy</v>
          </cell>
          <cell r="G2945" t="str">
            <v>Fuel Cells</v>
          </cell>
          <cell r="H2945" t="str">
            <v>New York</v>
          </cell>
          <cell r="I2945" t="str">
            <v>United States</v>
          </cell>
          <cell r="J2945" t="str">
            <v>USA</v>
          </cell>
          <cell r="K2945" t="str">
            <v>North America &amp; Carribean</v>
          </cell>
          <cell r="L2945" t="str">
            <v>AMER</v>
          </cell>
          <cell r="M2945">
            <v>36400</v>
          </cell>
          <cell r="N2945" t="str">
            <v>Completed</v>
          </cell>
          <cell r="O2945" t="str">
            <v>Reverse IPO</v>
          </cell>
          <cell r="P2945">
            <v>0</v>
          </cell>
          <cell r="Q2945">
            <v>0</v>
          </cell>
          <cell r="R2945" t="str">
            <v>0</v>
          </cell>
        </row>
        <row r="2946">
          <cell r="A2946" t="str">
            <v>PM</v>
          </cell>
          <cell r="B2946">
            <v>95</v>
          </cell>
          <cell r="C2946">
            <v>1</v>
          </cell>
          <cell r="D2946">
            <v>881</v>
          </cell>
          <cell r="E2946" t="str">
            <v>Plambeck Neue Energien AG</v>
          </cell>
          <cell r="F2946" t="str">
            <v>New energy</v>
          </cell>
          <cell r="G2946" t="str">
            <v>Wind</v>
          </cell>
          <cell r="I2946" t="str">
            <v>Germany</v>
          </cell>
          <cell r="J2946" t="str">
            <v>DEU</v>
          </cell>
          <cell r="K2946" t="str">
            <v>EU Europe</v>
          </cell>
          <cell r="L2946" t="str">
            <v>EMEA</v>
          </cell>
          <cell r="M2946">
            <v>36144</v>
          </cell>
          <cell r="N2946" t="str">
            <v>Completed</v>
          </cell>
          <cell r="O2946" t="str">
            <v>IPO</v>
          </cell>
          <cell r="P2946">
            <v>12.6</v>
          </cell>
          <cell r="Q2946">
            <v>0</v>
          </cell>
          <cell r="R2946" t="str">
            <v>12.6</v>
          </cell>
        </row>
        <row r="2947">
          <cell r="A2947" t="str">
            <v>PM</v>
          </cell>
          <cell r="B2947">
            <v>96</v>
          </cell>
          <cell r="C2947">
            <v>1</v>
          </cell>
          <cell r="D2947">
            <v>924</v>
          </cell>
          <cell r="E2947" t="str">
            <v>Unit Energy Europe AG</v>
          </cell>
          <cell r="F2947" t="str">
            <v>New energy</v>
          </cell>
          <cell r="G2947" t="str">
            <v>Wind</v>
          </cell>
          <cell r="H2947" t="str">
            <v>Hessen</v>
          </cell>
          <cell r="I2947" t="str">
            <v>Germany</v>
          </cell>
          <cell r="J2947" t="str">
            <v>DEU</v>
          </cell>
          <cell r="K2947" t="str">
            <v>EU Europe</v>
          </cell>
          <cell r="L2947" t="str">
            <v>EMEA</v>
          </cell>
          <cell r="M2947">
            <v>36931.04414351852</v>
          </cell>
          <cell r="N2947" t="str">
            <v>Completed</v>
          </cell>
          <cell r="O2947" t="str">
            <v>OTC IPO</v>
          </cell>
          <cell r="P2947">
            <v>10.5</v>
          </cell>
          <cell r="Q2947">
            <v>0</v>
          </cell>
          <cell r="R2947" t="str">
            <v>10.5</v>
          </cell>
        </row>
        <row r="2948">
          <cell r="A2948" t="str">
            <v>PM</v>
          </cell>
          <cell r="B2948">
            <v>97</v>
          </cell>
          <cell r="C2948">
            <v>1</v>
          </cell>
          <cell r="D2948">
            <v>929</v>
          </cell>
          <cell r="E2948" t="str">
            <v>Valence Technology Inc</v>
          </cell>
          <cell r="F2948" t="str">
            <v>New energy</v>
          </cell>
          <cell r="G2948" t="str">
            <v>Power Storage</v>
          </cell>
          <cell r="H2948" t="str">
            <v>Texas</v>
          </cell>
          <cell r="I2948" t="str">
            <v>United States</v>
          </cell>
          <cell r="J2948" t="str">
            <v>USA</v>
          </cell>
          <cell r="K2948" t="str">
            <v>North America &amp; Carribean</v>
          </cell>
          <cell r="L2948" t="str">
            <v>AMER</v>
          </cell>
          <cell r="M2948">
            <v>33731.597916666666</v>
          </cell>
          <cell r="N2948" t="str">
            <v>Completed</v>
          </cell>
          <cell r="O2948" t="str">
            <v>IPO</v>
          </cell>
          <cell r="P2948">
            <v>28.8</v>
          </cell>
          <cell r="Q2948">
            <v>0</v>
          </cell>
          <cell r="R2948" t="str">
            <v>28.8</v>
          </cell>
        </row>
        <row r="2949">
          <cell r="A2949" t="str">
            <v>PM</v>
          </cell>
          <cell r="B2949">
            <v>101</v>
          </cell>
          <cell r="C2949">
            <v>1</v>
          </cell>
          <cell r="D2949">
            <v>3457</v>
          </cell>
          <cell r="E2949" t="str">
            <v>Jackgreen Ltd (formerly Lion Equities Ltd)</v>
          </cell>
          <cell r="F2949" t="str">
            <v>New energy</v>
          </cell>
          <cell r="G2949" t="str">
            <v>Efficiency: Supply Side</v>
          </cell>
          <cell r="H2949" t="str">
            <v>New South Wales</v>
          </cell>
          <cell r="I2949" t="str">
            <v>Australia</v>
          </cell>
          <cell r="J2949" t="str">
            <v>AUS</v>
          </cell>
          <cell r="K2949" t="str">
            <v>Oceania</v>
          </cell>
          <cell r="L2949" t="str">
            <v>ASOC</v>
          </cell>
          <cell r="M2949">
            <v>38344.587500000001</v>
          </cell>
          <cell r="N2949" t="str">
            <v>Completed</v>
          </cell>
          <cell r="O2949" t="str">
            <v>IPO</v>
          </cell>
          <cell r="P2949">
            <v>5.4</v>
          </cell>
          <cell r="Q2949">
            <v>0</v>
          </cell>
          <cell r="R2949" t="str">
            <v>5.4</v>
          </cell>
        </row>
        <row r="2950">
          <cell r="A2950" t="str">
            <v>PM</v>
          </cell>
          <cell r="B2950">
            <v>102</v>
          </cell>
          <cell r="C2950">
            <v>1</v>
          </cell>
          <cell r="D2950">
            <v>2763</v>
          </cell>
          <cell r="E2950" t="str">
            <v>Hexcel Corp</v>
          </cell>
          <cell r="F2950" t="str">
            <v>Non-core</v>
          </cell>
          <cell r="G2950" t="str">
            <v>Wind</v>
          </cell>
          <cell r="H2950" t="str">
            <v>Connecticut</v>
          </cell>
          <cell r="I2950" t="str">
            <v>United States</v>
          </cell>
          <cell r="J2950" t="str">
            <v>USA</v>
          </cell>
          <cell r="K2950" t="str">
            <v>North America &amp; Carribean</v>
          </cell>
          <cell r="L2950" t="str">
            <v>AMER</v>
          </cell>
          <cell r="M2950">
            <v>38344.683333333334</v>
          </cell>
          <cell r="N2950" t="str">
            <v>Completed</v>
          </cell>
          <cell r="O2950" t="str">
            <v>Block Trade</v>
          </cell>
          <cell r="P2950">
            <v>338</v>
          </cell>
          <cell r="Q2950">
            <v>0</v>
          </cell>
          <cell r="R2950" t="str">
            <v>0</v>
          </cell>
          <cell r="S2950" t="str">
            <v>338</v>
          </cell>
        </row>
        <row r="2951">
          <cell r="A2951" t="str">
            <v>PM</v>
          </cell>
          <cell r="B2951">
            <v>103</v>
          </cell>
          <cell r="C2951">
            <v>1</v>
          </cell>
          <cell r="D2951">
            <v>929</v>
          </cell>
          <cell r="E2951" t="str">
            <v>Valence Technology Inc</v>
          </cell>
          <cell r="F2951" t="str">
            <v>New energy</v>
          </cell>
          <cell r="G2951" t="str">
            <v>Power Storage</v>
          </cell>
          <cell r="H2951" t="str">
            <v>Texas</v>
          </cell>
          <cell r="I2951" t="str">
            <v>United States</v>
          </cell>
          <cell r="J2951" t="str">
            <v>USA</v>
          </cell>
          <cell r="K2951" t="str">
            <v>North America &amp; Carribean</v>
          </cell>
          <cell r="L2951" t="str">
            <v>AMER</v>
          </cell>
          <cell r="M2951">
            <v>38322.710416666669</v>
          </cell>
          <cell r="N2951" t="str">
            <v>Completed</v>
          </cell>
          <cell r="O2951" t="str">
            <v>Secondary</v>
          </cell>
          <cell r="P2951">
            <v>7.58</v>
          </cell>
          <cell r="Q2951">
            <v>0</v>
          </cell>
          <cell r="R2951" t="str">
            <v>7.58</v>
          </cell>
        </row>
        <row r="2952">
          <cell r="A2952" t="str">
            <v>PM</v>
          </cell>
          <cell r="B2952">
            <v>104</v>
          </cell>
          <cell r="C2952">
            <v>1</v>
          </cell>
          <cell r="D2952">
            <v>2007</v>
          </cell>
          <cell r="E2952" t="str">
            <v>Windflow Technology Ltd</v>
          </cell>
          <cell r="F2952" t="str">
            <v>New energy</v>
          </cell>
          <cell r="G2952" t="str">
            <v>Wind</v>
          </cell>
          <cell r="I2952" t="str">
            <v>New Zealand</v>
          </cell>
          <cell r="J2952" t="str">
            <v>NZL</v>
          </cell>
          <cell r="K2952" t="str">
            <v>Oceania</v>
          </cell>
          <cell r="L2952" t="str">
            <v>ASOC</v>
          </cell>
          <cell r="M2952">
            <v>38672.5625</v>
          </cell>
          <cell r="N2952" t="str">
            <v>Completed</v>
          </cell>
          <cell r="O2952" t="str">
            <v>OTC Share registration</v>
          </cell>
          <cell r="P2952">
            <v>0</v>
          </cell>
          <cell r="Q2952">
            <v>0</v>
          </cell>
          <cell r="R2952" t="str">
            <v>0</v>
          </cell>
        </row>
        <row r="2953">
          <cell r="A2953" t="str">
            <v>PM</v>
          </cell>
          <cell r="B2953">
            <v>107</v>
          </cell>
          <cell r="C2953">
            <v>1</v>
          </cell>
          <cell r="D2953">
            <v>117</v>
          </cell>
          <cell r="E2953" t="str">
            <v>QuestAir Technologies Inc</v>
          </cell>
          <cell r="F2953" t="str">
            <v>New energy</v>
          </cell>
          <cell r="G2953" t="str">
            <v>Hydrogen</v>
          </cell>
          <cell r="H2953" t="str">
            <v>British Columbia</v>
          </cell>
          <cell r="I2953" t="str">
            <v>Canada</v>
          </cell>
          <cell r="J2953" t="str">
            <v>CAN</v>
          </cell>
          <cell r="K2953" t="str">
            <v>North America &amp; Carribean</v>
          </cell>
          <cell r="L2953" t="str">
            <v>AMER</v>
          </cell>
          <cell r="M2953">
            <v>38342.461111111108</v>
          </cell>
          <cell r="N2953" t="str">
            <v>Completed</v>
          </cell>
          <cell r="O2953" t="str">
            <v>IPO</v>
          </cell>
          <cell r="P2953">
            <v>12.4</v>
          </cell>
          <cell r="Q2953">
            <v>0</v>
          </cell>
          <cell r="R2953" t="str">
            <v>12.4</v>
          </cell>
        </row>
        <row r="2954">
          <cell r="A2954" t="str">
            <v>PM</v>
          </cell>
          <cell r="B2954">
            <v>108</v>
          </cell>
          <cell r="C2954">
            <v>1</v>
          </cell>
          <cell r="D2954">
            <v>721</v>
          </cell>
          <cell r="E2954" t="str">
            <v>SatCon Technology Corp</v>
          </cell>
          <cell r="F2954" t="str">
            <v>New energy</v>
          </cell>
          <cell r="G2954" t="str">
            <v>Efficiency: Supply Side</v>
          </cell>
          <cell r="H2954" t="str">
            <v>Massachusetts</v>
          </cell>
          <cell r="I2954" t="str">
            <v>United States</v>
          </cell>
          <cell r="J2954" t="str">
            <v>USA</v>
          </cell>
          <cell r="K2954" t="str">
            <v>North America &amp; Carribean</v>
          </cell>
          <cell r="L2954" t="str">
            <v>AMER</v>
          </cell>
          <cell r="M2954">
            <v>38343.493055555555</v>
          </cell>
          <cell r="N2954" t="str">
            <v>Completed</v>
          </cell>
          <cell r="O2954" t="str">
            <v>Secondary</v>
          </cell>
          <cell r="P2954">
            <v>8</v>
          </cell>
          <cell r="Q2954">
            <v>0</v>
          </cell>
          <cell r="R2954" t="str">
            <v>8</v>
          </cell>
        </row>
        <row r="2955">
          <cell r="A2955" t="str">
            <v>PM</v>
          </cell>
          <cell r="B2955">
            <v>109</v>
          </cell>
          <cell r="C2955">
            <v>1</v>
          </cell>
          <cell r="D2955">
            <v>17</v>
          </cell>
          <cell r="E2955" t="str">
            <v>Mechanical Technologies Inc (MTI)</v>
          </cell>
          <cell r="F2955" t="str">
            <v>New energy</v>
          </cell>
          <cell r="G2955" t="str">
            <v>Fuel Cells</v>
          </cell>
          <cell r="H2955" t="str">
            <v>New York</v>
          </cell>
          <cell r="I2955" t="str">
            <v>United States</v>
          </cell>
          <cell r="J2955" t="str">
            <v>USA</v>
          </cell>
          <cell r="K2955" t="str">
            <v>North America &amp; Carribean</v>
          </cell>
          <cell r="L2955" t="str">
            <v>AMER</v>
          </cell>
          <cell r="M2955">
            <v>38348.681250000001</v>
          </cell>
          <cell r="N2955" t="str">
            <v>Completed</v>
          </cell>
          <cell r="O2955" t="str">
            <v>Private Investment in Public Equity (PIPE)</v>
          </cell>
          <cell r="P2955">
            <v>8</v>
          </cell>
          <cell r="Q2955">
            <v>0</v>
          </cell>
          <cell r="R2955" t="str">
            <v>8</v>
          </cell>
        </row>
        <row r="2956">
          <cell r="A2956" t="str">
            <v>PM</v>
          </cell>
          <cell r="B2956">
            <v>111</v>
          </cell>
          <cell r="C2956">
            <v>1</v>
          </cell>
          <cell r="D2956">
            <v>2902</v>
          </cell>
          <cell r="E2956" t="str">
            <v>American Superconductor Corporation</v>
          </cell>
          <cell r="F2956" t="str">
            <v>New energy</v>
          </cell>
          <cell r="G2956" t="str">
            <v>Smart Distribution</v>
          </cell>
          <cell r="H2956" t="str">
            <v>Louisiana</v>
          </cell>
          <cell r="I2956" t="str">
            <v>United States</v>
          </cell>
          <cell r="J2956" t="str">
            <v>USA</v>
          </cell>
          <cell r="K2956" t="str">
            <v>North America &amp; Carribean</v>
          </cell>
          <cell r="L2956" t="str">
            <v>AMER</v>
          </cell>
          <cell r="M2956">
            <v>38421</v>
          </cell>
          <cell r="N2956" t="str">
            <v>Completed</v>
          </cell>
          <cell r="O2956" t="str">
            <v>Secondary</v>
          </cell>
          <cell r="P2956">
            <v>48.3</v>
          </cell>
          <cell r="Q2956">
            <v>0</v>
          </cell>
          <cell r="R2956" t="str">
            <v>48.3</v>
          </cell>
        </row>
        <row r="2957">
          <cell r="A2957" t="str">
            <v>PM</v>
          </cell>
          <cell r="B2957">
            <v>113</v>
          </cell>
          <cell r="C2957">
            <v>1</v>
          </cell>
          <cell r="D2957">
            <v>75</v>
          </cell>
          <cell r="E2957" t="str">
            <v>Evergreen Solar Inc</v>
          </cell>
          <cell r="F2957" t="str">
            <v>New energy</v>
          </cell>
          <cell r="G2957" t="str">
            <v>Solar</v>
          </cell>
          <cell r="H2957" t="str">
            <v>Massachusetts</v>
          </cell>
          <cell r="I2957" t="str">
            <v>United States</v>
          </cell>
          <cell r="J2957" t="str">
            <v>USA</v>
          </cell>
          <cell r="K2957" t="str">
            <v>North America &amp; Carribean</v>
          </cell>
          <cell r="L2957" t="str">
            <v>AMER</v>
          </cell>
          <cell r="M2957">
            <v>38392</v>
          </cell>
          <cell r="N2957" t="str">
            <v>Completed</v>
          </cell>
          <cell r="O2957" t="str">
            <v>Secondary</v>
          </cell>
          <cell r="P2957">
            <v>67</v>
          </cell>
          <cell r="Q2957">
            <v>0</v>
          </cell>
          <cell r="R2957" t="str">
            <v>67</v>
          </cell>
          <cell r="S2957" t="str">
            <v>0</v>
          </cell>
        </row>
        <row r="2958">
          <cell r="A2958" t="str">
            <v>PM</v>
          </cell>
          <cell r="B2958">
            <v>114</v>
          </cell>
          <cell r="C2958">
            <v>1</v>
          </cell>
          <cell r="D2958">
            <v>15</v>
          </cell>
          <cell r="E2958" t="str">
            <v>Voller Energy Group Plc</v>
          </cell>
          <cell r="F2958" t="str">
            <v>New energy</v>
          </cell>
          <cell r="G2958" t="str">
            <v>Fuel Cells</v>
          </cell>
          <cell r="I2958" t="str">
            <v>United Kingdom</v>
          </cell>
          <cell r="J2958" t="str">
            <v>GBR</v>
          </cell>
          <cell r="K2958" t="str">
            <v>EU Europe</v>
          </cell>
          <cell r="L2958" t="str">
            <v>EMEA</v>
          </cell>
          <cell r="M2958">
            <v>38384.545138888891</v>
          </cell>
          <cell r="N2958" t="str">
            <v>Completed</v>
          </cell>
          <cell r="O2958" t="str">
            <v>IPO</v>
          </cell>
          <cell r="P2958">
            <v>18.8</v>
          </cell>
          <cell r="Q2958">
            <v>0</v>
          </cell>
          <cell r="R2958" t="str">
            <v>18.8</v>
          </cell>
        </row>
        <row r="2959">
          <cell r="A2959" t="str">
            <v>PM</v>
          </cell>
          <cell r="B2959">
            <v>116</v>
          </cell>
          <cell r="C2959">
            <v>1</v>
          </cell>
          <cell r="D2959">
            <v>2535</v>
          </cell>
          <cell r="E2959" t="str">
            <v>O2Diesel Corporation (formerly Dynamic Ventures)</v>
          </cell>
          <cell r="F2959" t="str">
            <v>New energy</v>
          </cell>
          <cell r="G2959" t="str">
            <v>Biofuels</v>
          </cell>
          <cell r="H2959" t="str">
            <v>Delaware</v>
          </cell>
          <cell r="I2959" t="str">
            <v>United States</v>
          </cell>
          <cell r="J2959" t="str">
            <v>USA</v>
          </cell>
          <cell r="K2959" t="str">
            <v>North America &amp; Carribean</v>
          </cell>
          <cell r="L2959" t="str">
            <v>AMER</v>
          </cell>
          <cell r="M2959">
            <v>38523.428472222222</v>
          </cell>
          <cell r="N2959" t="str">
            <v>Completed</v>
          </cell>
          <cell r="O2959" t="str">
            <v>Private Investment in Public Equity (PIPE)</v>
          </cell>
          <cell r="P2959">
            <v>5</v>
          </cell>
          <cell r="Q2959">
            <v>0</v>
          </cell>
          <cell r="R2959" t="str">
            <v>5</v>
          </cell>
        </row>
        <row r="2960">
          <cell r="A2960" t="str">
            <v>PM</v>
          </cell>
          <cell r="B2960">
            <v>117</v>
          </cell>
          <cell r="C2960">
            <v>1</v>
          </cell>
          <cell r="D2960">
            <v>3476</v>
          </cell>
          <cell r="E2960" t="str">
            <v>Solco International Ltd (formerly Solar Energy Systems)</v>
          </cell>
          <cell r="F2960" t="str">
            <v>New energy</v>
          </cell>
          <cell r="G2960" t="str">
            <v>Solar</v>
          </cell>
          <cell r="H2960" t="str">
            <v>Western Australia</v>
          </cell>
          <cell r="I2960" t="str">
            <v>Australia</v>
          </cell>
          <cell r="J2960" t="str">
            <v>AUS</v>
          </cell>
          <cell r="K2960" t="str">
            <v>Oceania</v>
          </cell>
          <cell r="L2960" t="str">
            <v>ASOC</v>
          </cell>
          <cell r="M2960">
            <v>38373.936805555553</v>
          </cell>
          <cell r="N2960" t="str">
            <v>Completed</v>
          </cell>
          <cell r="O2960" t="str">
            <v>Private Investment in Public Equity (PIPE)</v>
          </cell>
          <cell r="P2960">
            <v>1.6</v>
          </cell>
          <cell r="Q2960">
            <v>0</v>
          </cell>
          <cell r="R2960" t="str">
            <v>1.6</v>
          </cell>
        </row>
        <row r="2961">
          <cell r="A2961" t="str">
            <v>PM</v>
          </cell>
          <cell r="B2961">
            <v>118</v>
          </cell>
          <cell r="C2961">
            <v>1</v>
          </cell>
          <cell r="D2961">
            <v>3444</v>
          </cell>
          <cell r="E2961" t="str">
            <v>Vector Wind Energy Inc (formerly Minera Delta)</v>
          </cell>
          <cell r="F2961" t="str">
            <v>New energy</v>
          </cell>
          <cell r="G2961" t="str">
            <v>Wind</v>
          </cell>
          <cell r="H2961" t="str">
            <v>Ontario</v>
          </cell>
          <cell r="I2961" t="str">
            <v>Canada</v>
          </cell>
          <cell r="J2961" t="str">
            <v>CAN</v>
          </cell>
          <cell r="K2961" t="str">
            <v>North America &amp; Carribean</v>
          </cell>
          <cell r="L2961" t="str">
            <v>AMER</v>
          </cell>
          <cell r="M2961">
            <v>38378</v>
          </cell>
          <cell r="N2961" t="str">
            <v>Completed</v>
          </cell>
          <cell r="O2961" t="str">
            <v>OTC Reverse IPO</v>
          </cell>
          <cell r="P2961">
            <v>0</v>
          </cell>
          <cell r="Q2961">
            <v>0</v>
          </cell>
          <cell r="R2961" t="str">
            <v>0</v>
          </cell>
        </row>
        <row r="2962">
          <cell r="A2962" t="str">
            <v>PM</v>
          </cell>
          <cell r="B2962">
            <v>119</v>
          </cell>
          <cell r="C2962">
            <v>1</v>
          </cell>
          <cell r="D2962">
            <v>988</v>
          </cell>
          <cell r="E2962" t="str">
            <v>IMPCO Technologies Inc</v>
          </cell>
          <cell r="F2962" t="str">
            <v>New energy</v>
          </cell>
          <cell r="G2962" t="str">
            <v>Efficiency: Supply Side</v>
          </cell>
          <cell r="H2962" t="str">
            <v>California</v>
          </cell>
          <cell r="I2962" t="str">
            <v>United States</v>
          </cell>
          <cell r="J2962" t="str">
            <v>USA</v>
          </cell>
          <cell r="K2962" t="str">
            <v>North America &amp; Carribean</v>
          </cell>
          <cell r="L2962" t="str">
            <v>AMER</v>
          </cell>
          <cell r="M2962">
            <v>38398.413888888892</v>
          </cell>
          <cell r="N2962" t="str">
            <v>Completed</v>
          </cell>
          <cell r="O2962" t="str">
            <v>Secondary</v>
          </cell>
          <cell r="P2962">
            <v>24.8</v>
          </cell>
          <cell r="Q2962">
            <v>0</v>
          </cell>
          <cell r="R2962" t="str">
            <v>24.8</v>
          </cell>
          <cell r="S2962" t="str">
            <v>0</v>
          </cell>
        </row>
        <row r="2963">
          <cell r="A2963" t="str">
            <v>PM</v>
          </cell>
          <cell r="B2963">
            <v>120</v>
          </cell>
          <cell r="C2963">
            <v>1</v>
          </cell>
          <cell r="D2963">
            <v>4609</v>
          </cell>
          <cell r="E2963" t="str">
            <v>Tersus Energy</v>
          </cell>
          <cell r="F2963" t="str">
            <v>New energy</v>
          </cell>
          <cell r="G2963" t="str">
            <v>Services &amp; Support (Clean Energy)</v>
          </cell>
          <cell r="H2963" t="str">
            <v>Greater London</v>
          </cell>
          <cell r="I2963" t="str">
            <v>United Kingdom</v>
          </cell>
          <cell r="J2963" t="str">
            <v>GBR</v>
          </cell>
          <cell r="K2963" t="str">
            <v>EU Europe</v>
          </cell>
          <cell r="L2963" t="str">
            <v>EMEA</v>
          </cell>
          <cell r="M2963">
            <v>38383.573611111111</v>
          </cell>
          <cell r="N2963" t="str">
            <v>Completed</v>
          </cell>
          <cell r="O2963" t="str">
            <v>IPO</v>
          </cell>
          <cell r="P2963">
            <v>5.6</v>
          </cell>
          <cell r="Q2963">
            <v>0</v>
          </cell>
          <cell r="R2963" t="str">
            <v>5.6</v>
          </cell>
        </row>
        <row r="2964">
          <cell r="A2964" t="str">
            <v>PM</v>
          </cell>
          <cell r="B2964">
            <v>121</v>
          </cell>
          <cell r="C2964">
            <v>1</v>
          </cell>
          <cell r="D2964">
            <v>2110</v>
          </cell>
          <cell r="E2964" t="str">
            <v>Solon AG</v>
          </cell>
          <cell r="F2964" t="str">
            <v>New energy</v>
          </cell>
          <cell r="G2964" t="str">
            <v>Solar</v>
          </cell>
          <cell r="H2964" t="str">
            <v>Berlin</v>
          </cell>
          <cell r="I2964" t="str">
            <v>Germany</v>
          </cell>
          <cell r="J2964" t="str">
            <v>DEU</v>
          </cell>
          <cell r="K2964" t="str">
            <v>EU Europe</v>
          </cell>
          <cell r="L2964" t="str">
            <v>EMEA</v>
          </cell>
          <cell r="M2964">
            <v>38373.052083333336</v>
          </cell>
          <cell r="N2964" t="str">
            <v>Completed</v>
          </cell>
          <cell r="O2964" t="str">
            <v>Secondary</v>
          </cell>
          <cell r="P2964">
            <v>14.6</v>
          </cell>
          <cell r="Q2964">
            <v>0</v>
          </cell>
          <cell r="R2964" t="str">
            <v>14.6</v>
          </cell>
        </row>
        <row r="2965">
          <cell r="A2965" t="str">
            <v>PM</v>
          </cell>
          <cell r="B2965">
            <v>122</v>
          </cell>
          <cell r="C2965">
            <v>1</v>
          </cell>
          <cell r="D2965">
            <v>4854</v>
          </cell>
          <cell r="E2965" t="str">
            <v>Renewable Energy Holdings Plc</v>
          </cell>
          <cell r="F2965" t="str">
            <v>New energy</v>
          </cell>
          <cell r="G2965" t="str">
            <v>Wind</v>
          </cell>
          <cell r="H2965" t="str">
            <v>Greater London</v>
          </cell>
          <cell r="I2965" t="str">
            <v>United Kingdom</v>
          </cell>
          <cell r="J2965" t="str">
            <v>GBR</v>
          </cell>
          <cell r="K2965" t="str">
            <v>EU Europe</v>
          </cell>
          <cell r="L2965" t="str">
            <v>EMEA</v>
          </cell>
          <cell r="M2965">
            <v>38394.601388888892</v>
          </cell>
          <cell r="N2965" t="str">
            <v>Completed</v>
          </cell>
          <cell r="O2965" t="str">
            <v>IPO</v>
          </cell>
          <cell r="P2965">
            <v>18.7</v>
          </cell>
          <cell r="Q2965">
            <v>0</v>
          </cell>
          <cell r="R2965" t="str">
            <v>18.7</v>
          </cell>
        </row>
        <row r="2966">
          <cell r="A2966" t="str">
            <v>PM</v>
          </cell>
          <cell r="B2966">
            <v>123</v>
          </cell>
          <cell r="C2966">
            <v>1</v>
          </cell>
          <cell r="D2966">
            <v>409</v>
          </cell>
          <cell r="E2966" t="str">
            <v>Energy Conversion Devices Inc (aka ECD Ovonics)</v>
          </cell>
          <cell r="F2966" t="str">
            <v>New energy</v>
          </cell>
          <cell r="G2966" t="str">
            <v>Solar</v>
          </cell>
          <cell r="H2966" t="str">
            <v>Michigan</v>
          </cell>
          <cell r="I2966" t="str">
            <v>United States</v>
          </cell>
          <cell r="J2966" t="str">
            <v>USA</v>
          </cell>
          <cell r="K2966" t="str">
            <v>North America &amp; Carribean</v>
          </cell>
          <cell r="L2966" t="str">
            <v>AMER</v>
          </cell>
          <cell r="M2966">
            <v>38399.715277777781</v>
          </cell>
          <cell r="N2966" t="str">
            <v>Completed</v>
          </cell>
          <cell r="O2966" t="str">
            <v>Secondary</v>
          </cell>
          <cell r="P2966">
            <v>87.8</v>
          </cell>
          <cell r="Q2966">
            <v>0</v>
          </cell>
          <cell r="R2966" t="str">
            <v>67.9</v>
          </cell>
          <cell r="S2966" t="str">
            <v>19.9</v>
          </cell>
        </row>
        <row r="2967">
          <cell r="A2967" t="str">
            <v>PM</v>
          </cell>
          <cell r="B2967">
            <v>124</v>
          </cell>
          <cell r="C2967">
            <v>1</v>
          </cell>
          <cell r="D2967">
            <v>2182</v>
          </cell>
          <cell r="E2967" t="str">
            <v>Azure Dynamics Corporation</v>
          </cell>
          <cell r="F2967" t="str">
            <v>New energy</v>
          </cell>
          <cell r="G2967" t="str">
            <v>Efficiency: Supply Side</v>
          </cell>
          <cell r="H2967" t="str">
            <v>Ontario</v>
          </cell>
          <cell r="I2967" t="str">
            <v>Canada</v>
          </cell>
          <cell r="J2967" t="str">
            <v>CAN</v>
          </cell>
          <cell r="K2967" t="str">
            <v>North America &amp; Carribean</v>
          </cell>
          <cell r="L2967" t="str">
            <v>AMER</v>
          </cell>
          <cell r="M2967">
            <v>38404</v>
          </cell>
          <cell r="N2967" t="str">
            <v>Completed</v>
          </cell>
          <cell r="O2967" t="str">
            <v>Secondary</v>
          </cell>
          <cell r="P2967">
            <v>9.5</v>
          </cell>
          <cell r="Q2967">
            <v>0</v>
          </cell>
          <cell r="R2967" t="str">
            <v>9.5</v>
          </cell>
        </row>
        <row r="2968">
          <cell r="A2968" t="str">
            <v>PM</v>
          </cell>
          <cell r="B2968">
            <v>125</v>
          </cell>
          <cell r="C2968">
            <v>1</v>
          </cell>
          <cell r="D2968">
            <v>1851</v>
          </cell>
          <cell r="E2968" t="str">
            <v>Altair Nanotechnologies Inc</v>
          </cell>
          <cell r="F2968" t="str">
            <v>Partially new energy</v>
          </cell>
          <cell r="G2968" t="str">
            <v>Fuel Cells</v>
          </cell>
          <cell r="H2968" t="str">
            <v>Nevada</v>
          </cell>
          <cell r="I2968" t="str">
            <v>United States</v>
          </cell>
          <cell r="J2968" t="str">
            <v>USA</v>
          </cell>
          <cell r="K2968" t="str">
            <v>North America &amp; Carribean</v>
          </cell>
          <cell r="L2968" t="str">
            <v>AMER</v>
          </cell>
          <cell r="M2968">
            <v>38399.725694444445</v>
          </cell>
          <cell r="N2968" t="str">
            <v>Completed</v>
          </cell>
          <cell r="O2968" t="str">
            <v>Secondary</v>
          </cell>
          <cell r="P2968">
            <v>20.3</v>
          </cell>
          <cell r="Q2968">
            <v>0</v>
          </cell>
          <cell r="R2968" t="str">
            <v>20.3</v>
          </cell>
        </row>
        <row r="2969">
          <cell r="A2969" t="str">
            <v>PM</v>
          </cell>
          <cell r="B2969">
            <v>129</v>
          </cell>
          <cell r="C2969">
            <v>1</v>
          </cell>
          <cell r="D2969">
            <v>1234</v>
          </cell>
          <cell r="E2969" t="str">
            <v>Turbo Power Systems Inc (formerly Turbo Genset Inc)</v>
          </cell>
          <cell r="F2969" t="str">
            <v>New energy</v>
          </cell>
          <cell r="G2969" t="str">
            <v>Efficiency: Supply Side</v>
          </cell>
          <cell r="H2969" t="str">
            <v>Greater London</v>
          </cell>
          <cell r="I2969" t="str">
            <v>United Kingdom</v>
          </cell>
          <cell r="J2969" t="str">
            <v>GBR</v>
          </cell>
          <cell r="K2969" t="str">
            <v>EU Europe</v>
          </cell>
          <cell r="L2969" t="str">
            <v>EMEA</v>
          </cell>
          <cell r="M2969">
            <v>38425.68472222222</v>
          </cell>
          <cell r="N2969" t="str">
            <v>Completed</v>
          </cell>
          <cell r="O2969" t="str">
            <v>Convertible</v>
          </cell>
          <cell r="P2969">
            <v>15.4</v>
          </cell>
          <cell r="Q2969">
            <v>0</v>
          </cell>
          <cell r="R2969" t="str">
            <v>15.4</v>
          </cell>
        </row>
        <row r="2970">
          <cell r="A2970" t="str">
            <v>PM</v>
          </cell>
          <cell r="B2970">
            <v>130</v>
          </cell>
          <cell r="C2970">
            <v>1</v>
          </cell>
          <cell r="D2970">
            <v>684</v>
          </cell>
          <cell r="E2970" t="str">
            <v>SolarWorld AG</v>
          </cell>
          <cell r="F2970" t="str">
            <v>New energy</v>
          </cell>
          <cell r="G2970" t="str">
            <v>Solar</v>
          </cell>
          <cell r="I2970" t="str">
            <v>Germany</v>
          </cell>
          <cell r="J2970" t="str">
            <v>DEU</v>
          </cell>
          <cell r="K2970" t="str">
            <v>EU Europe</v>
          </cell>
          <cell r="L2970" t="str">
            <v>EMEA</v>
          </cell>
          <cell r="M2970">
            <v>38399.601388888892</v>
          </cell>
          <cell r="N2970" t="str">
            <v>Completed</v>
          </cell>
          <cell r="O2970" t="str">
            <v>Secondary</v>
          </cell>
          <cell r="P2970">
            <v>57.5</v>
          </cell>
          <cell r="Q2970">
            <v>0</v>
          </cell>
          <cell r="R2970" t="str">
            <v>57.5</v>
          </cell>
        </row>
        <row r="2971">
          <cell r="A2971" t="str">
            <v>PM</v>
          </cell>
          <cell r="B2971">
            <v>131</v>
          </cell>
          <cell r="C2971">
            <v>1</v>
          </cell>
          <cell r="D2971">
            <v>400</v>
          </cell>
          <cell r="E2971" t="str">
            <v>Conergy AG</v>
          </cell>
          <cell r="F2971" t="str">
            <v>New energy</v>
          </cell>
          <cell r="G2971" t="str">
            <v>Solar</v>
          </cell>
          <cell r="H2971" t="str">
            <v>Hamburg</v>
          </cell>
          <cell r="I2971" t="str">
            <v>Germany</v>
          </cell>
          <cell r="J2971" t="str">
            <v>DEU</v>
          </cell>
          <cell r="K2971" t="str">
            <v>EU Europe</v>
          </cell>
          <cell r="L2971" t="str">
            <v>EMEA</v>
          </cell>
          <cell r="M2971">
            <v>38427.726388888892</v>
          </cell>
          <cell r="N2971" t="str">
            <v>Completed</v>
          </cell>
          <cell r="O2971" t="str">
            <v>IPO</v>
          </cell>
          <cell r="P2971">
            <v>323.5</v>
          </cell>
          <cell r="Q2971">
            <v>0</v>
          </cell>
          <cell r="R2971" t="str">
            <v>143.8</v>
          </cell>
          <cell r="S2971" t="str">
            <v>179.7</v>
          </cell>
        </row>
        <row r="2972">
          <cell r="A2972" t="str">
            <v>PM</v>
          </cell>
          <cell r="B2972">
            <v>132</v>
          </cell>
          <cell r="C2972">
            <v>1</v>
          </cell>
          <cell r="D2972">
            <v>2116</v>
          </cell>
          <cell r="E2972" t="str">
            <v>Biofuels Corporation Plc</v>
          </cell>
          <cell r="F2972" t="str">
            <v>New energy</v>
          </cell>
          <cell r="G2972" t="str">
            <v>Biofuels</v>
          </cell>
          <cell r="I2972" t="str">
            <v>United Kingdom</v>
          </cell>
          <cell r="J2972" t="str">
            <v>GBR</v>
          </cell>
          <cell r="K2972" t="str">
            <v>EU Europe</v>
          </cell>
          <cell r="L2972" t="str">
            <v>EMEA</v>
          </cell>
          <cell r="M2972">
            <v>38449</v>
          </cell>
          <cell r="N2972" t="str">
            <v>Completed</v>
          </cell>
          <cell r="O2972" t="str">
            <v>Secondary</v>
          </cell>
          <cell r="P2972">
            <v>62.9</v>
          </cell>
          <cell r="Q2972">
            <v>0</v>
          </cell>
          <cell r="R2972" t="str">
            <v>62.9</v>
          </cell>
        </row>
        <row r="2973">
          <cell r="A2973" t="str">
            <v>PM</v>
          </cell>
          <cell r="B2973">
            <v>134</v>
          </cell>
          <cell r="C2973">
            <v>1</v>
          </cell>
          <cell r="D2973">
            <v>4307</v>
          </cell>
          <cell r="E2973" t="str">
            <v>Headwaters Incorporated</v>
          </cell>
          <cell r="F2973" t="str">
            <v>Non-core</v>
          </cell>
          <cell r="G2973" t="str">
            <v>Biofuels</v>
          </cell>
          <cell r="H2973" t="str">
            <v>Utah</v>
          </cell>
          <cell r="I2973" t="str">
            <v>United States</v>
          </cell>
          <cell r="J2973" t="str">
            <v>USA</v>
          </cell>
          <cell r="K2973" t="str">
            <v>North America &amp; Carribean</v>
          </cell>
          <cell r="L2973" t="str">
            <v>AMER</v>
          </cell>
          <cell r="M2973">
            <v>38448.677083333336</v>
          </cell>
          <cell r="N2973" t="str">
            <v>Completed</v>
          </cell>
          <cell r="O2973" t="str">
            <v>Share registration</v>
          </cell>
          <cell r="P2973">
            <v>0</v>
          </cell>
          <cell r="Q2973">
            <v>0</v>
          </cell>
          <cell r="R2973" t="str">
            <v>0</v>
          </cell>
          <cell r="S2973" t="str">
            <v>0</v>
          </cell>
        </row>
        <row r="2974">
          <cell r="A2974" t="str">
            <v>PM</v>
          </cell>
          <cell r="B2974">
            <v>135</v>
          </cell>
          <cell r="C2974">
            <v>1</v>
          </cell>
          <cell r="D2974">
            <v>5922</v>
          </cell>
          <cell r="E2974" t="str">
            <v>Asia Power Corporation Limited</v>
          </cell>
          <cell r="F2974" t="str">
            <v>New energy</v>
          </cell>
          <cell r="G2974" t="str">
            <v>Wind</v>
          </cell>
          <cell r="I2974" t="str">
            <v>Singapore</v>
          </cell>
          <cell r="J2974" t="str">
            <v>SGP</v>
          </cell>
          <cell r="K2974" t="str">
            <v>Asia</v>
          </cell>
          <cell r="L2974" t="str">
            <v>ASOC</v>
          </cell>
          <cell r="M2974">
            <v>38387</v>
          </cell>
          <cell r="N2974" t="str">
            <v>Completed</v>
          </cell>
          <cell r="O2974" t="str">
            <v>Private Investment in Public Equity (PIPE)</v>
          </cell>
          <cell r="P2974">
            <v>5.4</v>
          </cell>
          <cell r="Q2974">
            <v>0</v>
          </cell>
          <cell r="R2974" t="str">
            <v>2.7</v>
          </cell>
          <cell r="S2974" t="str">
            <v>2.7</v>
          </cell>
        </row>
        <row r="2975">
          <cell r="A2975" t="str">
            <v>PM</v>
          </cell>
          <cell r="B2975">
            <v>138</v>
          </cell>
          <cell r="C2975">
            <v>1</v>
          </cell>
          <cell r="D2975">
            <v>2112</v>
          </cell>
          <cell r="E2975" t="str">
            <v>Solar Fabrik AG</v>
          </cell>
          <cell r="F2975" t="str">
            <v>New energy</v>
          </cell>
          <cell r="G2975" t="str">
            <v>Solar</v>
          </cell>
          <cell r="I2975" t="str">
            <v>Germany</v>
          </cell>
          <cell r="J2975" t="str">
            <v>DEU</v>
          </cell>
          <cell r="K2975" t="str">
            <v>EU Europe</v>
          </cell>
          <cell r="L2975" t="str">
            <v>EMEA</v>
          </cell>
          <cell r="M2975">
            <v>38412.819444444445</v>
          </cell>
          <cell r="N2975" t="str">
            <v>Completed</v>
          </cell>
          <cell r="O2975" t="str">
            <v>Secondary</v>
          </cell>
          <cell r="P2975">
            <v>43.1</v>
          </cell>
          <cell r="Q2975">
            <v>0</v>
          </cell>
          <cell r="R2975" t="str">
            <v>43.1</v>
          </cell>
        </row>
        <row r="2976">
          <cell r="A2976" t="str">
            <v>PM</v>
          </cell>
          <cell r="B2976">
            <v>139</v>
          </cell>
          <cell r="C2976">
            <v>1</v>
          </cell>
          <cell r="D2976">
            <v>34</v>
          </cell>
          <cell r="E2976" t="str">
            <v>Intelligent Energy Holdings</v>
          </cell>
          <cell r="F2976" t="str">
            <v>New energy</v>
          </cell>
          <cell r="G2976" t="str">
            <v>Fuel Cells</v>
          </cell>
          <cell r="I2976" t="str">
            <v>United Kingdom</v>
          </cell>
          <cell r="J2976" t="str">
            <v>GBR</v>
          </cell>
          <cell r="K2976" t="str">
            <v>EU Europe</v>
          </cell>
          <cell r="L2976" t="str">
            <v>EMEA</v>
          </cell>
          <cell r="M2976">
            <v>38386</v>
          </cell>
          <cell r="N2976" t="str">
            <v>Postponed/cancelled</v>
          </cell>
          <cell r="O2976" t="str">
            <v>Reverse IPO</v>
          </cell>
          <cell r="P2976">
            <v>111.8</v>
          </cell>
          <cell r="Q2976">
            <v>0</v>
          </cell>
        </row>
        <row r="2977">
          <cell r="A2977" t="str">
            <v>PM</v>
          </cell>
          <cell r="B2977">
            <v>140</v>
          </cell>
          <cell r="C2977">
            <v>1</v>
          </cell>
          <cell r="D2977">
            <v>6040</v>
          </cell>
          <cell r="E2977" t="str">
            <v>Colexon Energy (formerly Reinecke + Pohl Sun Energy)</v>
          </cell>
          <cell r="F2977" t="str">
            <v>New energy</v>
          </cell>
          <cell r="G2977" t="str">
            <v>Solar</v>
          </cell>
          <cell r="H2977" t="str">
            <v>Hamburg</v>
          </cell>
          <cell r="I2977" t="str">
            <v>Germany</v>
          </cell>
          <cell r="J2977" t="str">
            <v>DEU</v>
          </cell>
          <cell r="K2977" t="str">
            <v>EU Europe</v>
          </cell>
          <cell r="L2977" t="str">
            <v>EMEA</v>
          </cell>
          <cell r="M2977">
            <v>38503.633333333331</v>
          </cell>
          <cell r="N2977" t="str">
            <v>Completed</v>
          </cell>
          <cell r="O2977" t="str">
            <v>Reverse IPO</v>
          </cell>
          <cell r="P2977">
            <v>4.2</v>
          </cell>
          <cell r="Q2977">
            <v>0</v>
          </cell>
          <cell r="R2977" t="str">
            <v>4.2</v>
          </cell>
        </row>
        <row r="2978">
          <cell r="A2978" t="str">
            <v>PM</v>
          </cell>
          <cell r="B2978">
            <v>144</v>
          </cell>
          <cell r="C2978">
            <v>1</v>
          </cell>
          <cell r="D2978">
            <v>6203</v>
          </cell>
          <cell r="E2978" t="str">
            <v>Solartron Co Ltd</v>
          </cell>
          <cell r="F2978" t="str">
            <v>New energy</v>
          </cell>
          <cell r="G2978" t="str">
            <v>Solar</v>
          </cell>
          <cell r="I2978" t="str">
            <v>Thailand</v>
          </cell>
          <cell r="J2978" t="str">
            <v>THA</v>
          </cell>
          <cell r="K2978" t="str">
            <v>Asia</v>
          </cell>
          <cell r="L2978" t="str">
            <v>ASOC</v>
          </cell>
          <cell r="M2978">
            <v>38441.491666666669</v>
          </cell>
          <cell r="N2978" t="str">
            <v>Completed</v>
          </cell>
          <cell r="O2978" t="str">
            <v>IPO</v>
          </cell>
          <cell r="P2978">
            <v>16.2</v>
          </cell>
          <cell r="Q2978">
            <v>0</v>
          </cell>
          <cell r="R2978" t="str">
            <v>12.2</v>
          </cell>
          <cell r="S2978" t="str">
            <v>4</v>
          </cell>
        </row>
        <row r="2979">
          <cell r="A2979" t="str">
            <v>PM</v>
          </cell>
          <cell r="B2979">
            <v>147</v>
          </cell>
          <cell r="C2979">
            <v>1</v>
          </cell>
          <cell r="D2979">
            <v>2876</v>
          </cell>
          <cell r="E2979" t="str">
            <v>Phoenix Solar AG (formerly Phoenix SonnenStrom)</v>
          </cell>
          <cell r="F2979" t="str">
            <v>New energy</v>
          </cell>
          <cell r="G2979" t="str">
            <v>Solar</v>
          </cell>
          <cell r="I2979" t="str">
            <v>Germany</v>
          </cell>
          <cell r="J2979" t="str">
            <v>DEU</v>
          </cell>
          <cell r="K2979" t="str">
            <v>EU Europe</v>
          </cell>
          <cell r="L2979" t="str">
            <v>EMEA</v>
          </cell>
          <cell r="M2979">
            <v>38309</v>
          </cell>
          <cell r="N2979" t="str">
            <v>Completed</v>
          </cell>
          <cell r="O2979" t="str">
            <v>OTC Share registration</v>
          </cell>
          <cell r="P2979">
            <v>0</v>
          </cell>
          <cell r="Q2979">
            <v>0</v>
          </cell>
          <cell r="R2979" t="str">
            <v>0</v>
          </cell>
        </row>
        <row r="2980">
          <cell r="A2980" t="str">
            <v>PM</v>
          </cell>
          <cell r="B2980">
            <v>148</v>
          </cell>
          <cell r="C2980">
            <v>1</v>
          </cell>
          <cell r="D2980">
            <v>6194</v>
          </cell>
          <cell r="E2980" t="str">
            <v>ZBB Energy Corp</v>
          </cell>
          <cell r="F2980" t="str">
            <v>New energy</v>
          </cell>
          <cell r="G2980" t="str">
            <v>Power Storage</v>
          </cell>
          <cell r="H2980" t="str">
            <v>Wisconsin</v>
          </cell>
          <cell r="I2980" t="str">
            <v>United States</v>
          </cell>
          <cell r="J2980" t="str">
            <v>USA</v>
          </cell>
          <cell r="K2980" t="str">
            <v>North America &amp; Carribean</v>
          </cell>
          <cell r="L2980" t="str">
            <v>AMER</v>
          </cell>
          <cell r="M2980">
            <v>38441.690972222219</v>
          </cell>
          <cell r="N2980" t="str">
            <v>Completed</v>
          </cell>
          <cell r="O2980" t="str">
            <v>IPO</v>
          </cell>
          <cell r="P2980">
            <v>4.5999999999999996</v>
          </cell>
          <cell r="Q2980">
            <v>0</v>
          </cell>
          <cell r="R2980" t="str">
            <v>4.6</v>
          </cell>
        </row>
        <row r="2981">
          <cell r="A2981" t="str">
            <v>PM</v>
          </cell>
          <cell r="B2981">
            <v>150</v>
          </cell>
          <cell r="C2981">
            <v>1</v>
          </cell>
          <cell r="D2981">
            <v>95</v>
          </cell>
          <cell r="E2981" t="str">
            <v>Stuart Energy Systems Corp</v>
          </cell>
          <cell r="F2981" t="str">
            <v>New energy</v>
          </cell>
          <cell r="G2981" t="str">
            <v>Hydrogen</v>
          </cell>
          <cell r="H2981" t="str">
            <v>Ontario</v>
          </cell>
          <cell r="I2981" t="str">
            <v>Canada</v>
          </cell>
          <cell r="J2981" t="str">
            <v>CAN</v>
          </cell>
          <cell r="K2981" t="str">
            <v>North America &amp; Carribean</v>
          </cell>
          <cell r="L2981" t="str">
            <v>AMER</v>
          </cell>
          <cell r="M2981">
            <v>38400</v>
          </cell>
          <cell r="N2981" t="str">
            <v>Completed</v>
          </cell>
          <cell r="O2981" t="str">
            <v>Delisting</v>
          </cell>
          <cell r="Q2981">
            <v>0</v>
          </cell>
        </row>
        <row r="2982">
          <cell r="A2982" t="str">
            <v>PM</v>
          </cell>
          <cell r="B2982">
            <v>152</v>
          </cell>
          <cell r="C2982">
            <v>1</v>
          </cell>
          <cell r="D2982">
            <v>675</v>
          </cell>
          <cell r="E2982" t="str">
            <v>Novera Energy Plc (former Primergy)</v>
          </cell>
          <cell r="F2982" t="str">
            <v>New energy</v>
          </cell>
          <cell r="G2982" t="str">
            <v>Wind</v>
          </cell>
          <cell r="I2982" t="str">
            <v>United Kingdom</v>
          </cell>
          <cell r="J2982" t="str">
            <v>GBR</v>
          </cell>
          <cell r="K2982" t="str">
            <v>EU Europe</v>
          </cell>
          <cell r="L2982" t="str">
            <v>EMEA</v>
          </cell>
          <cell r="M2982">
            <v>38462.586805555555</v>
          </cell>
          <cell r="N2982" t="str">
            <v>Completed</v>
          </cell>
          <cell r="O2982" t="str">
            <v>Private Investment in Public Equity (PIPE)</v>
          </cell>
          <cell r="P2982">
            <v>4.0999999999999996</v>
          </cell>
          <cell r="Q2982">
            <v>0</v>
          </cell>
          <cell r="R2982" t="str">
            <v>4.1</v>
          </cell>
        </row>
        <row r="2983">
          <cell r="A2983" t="str">
            <v>PM</v>
          </cell>
          <cell r="B2983">
            <v>153</v>
          </cell>
          <cell r="C2983">
            <v>1</v>
          </cell>
          <cell r="D2983">
            <v>6874</v>
          </cell>
          <cell r="E2983" t="str">
            <v>SREI Infrastructure Finance Ltd</v>
          </cell>
          <cell r="F2983" t="str">
            <v>Non-core</v>
          </cell>
          <cell r="G2983" t="str">
            <v>General Financial &amp; Legal Services</v>
          </cell>
          <cell r="I2983" t="str">
            <v>India</v>
          </cell>
          <cell r="J2983" t="str">
            <v>IND</v>
          </cell>
          <cell r="K2983" t="str">
            <v>Asia</v>
          </cell>
          <cell r="L2983" t="str">
            <v>ASOC</v>
          </cell>
          <cell r="M2983">
            <v>38463.65625</v>
          </cell>
          <cell r="N2983" t="str">
            <v>Completed</v>
          </cell>
          <cell r="O2983" t="str">
            <v>IPO</v>
          </cell>
          <cell r="P2983">
            <v>35</v>
          </cell>
          <cell r="Q2983">
            <v>0</v>
          </cell>
          <cell r="R2983" t="str">
            <v>35</v>
          </cell>
          <cell r="S2983" t="str">
            <v>0</v>
          </cell>
        </row>
        <row r="2984">
          <cell r="A2984" t="str">
            <v>PM</v>
          </cell>
          <cell r="B2984">
            <v>155</v>
          </cell>
          <cell r="C2984">
            <v>1</v>
          </cell>
          <cell r="D2984">
            <v>511</v>
          </cell>
          <cell r="E2984" t="str">
            <v>Metal-Tech Ltd</v>
          </cell>
          <cell r="F2984" t="str">
            <v>Partially new energy</v>
          </cell>
          <cell r="G2984" t="str">
            <v>Fuel Cells</v>
          </cell>
          <cell r="I2984" t="str">
            <v>Israel</v>
          </cell>
          <cell r="J2984" t="str">
            <v>ISR</v>
          </cell>
          <cell r="K2984" t="str">
            <v>Middle East &amp; North Africa</v>
          </cell>
          <cell r="L2984" t="str">
            <v>EMEA</v>
          </cell>
          <cell r="M2984">
            <v>38485.865972222222</v>
          </cell>
          <cell r="N2984" t="str">
            <v>Completed</v>
          </cell>
          <cell r="O2984" t="str">
            <v>IPO</v>
          </cell>
          <cell r="P2984">
            <v>19.100000000000001</v>
          </cell>
          <cell r="Q2984">
            <v>0</v>
          </cell>
          <cell r="R2984" t="str">
            <v>19.1</v>
          </cell>
        </row>
        <row r="2985">
          <cell r="A2985" t="str">
            <v>PM</v>
          </cell>
          <cell r="B2985">
            <v>156</v>
          </cell>
          <cell r="C2985">
            <v>1</v>
          </cell>
          <cell r="D2985">
            <v>208</v>
          </cell>
          <cell r="E2985" t="str">
            <v>Millennium Cell Inc</v>
          </cell>
          <cell r="F2985" t="str">
            <v>New energy</v>
          </cell>
          <cell r="G2985" t="str">
            <v>Fuel Cells</v>
          </cell>
          <cell r="H2985" t="str">
            <v>New Jersey</v>
          </cell>
          <cell r="I2985" t="str">
            <v>United States</v>
          </cell>
          <cell r="J2985" t="str">
            <v>USA</v>
          </cell>
          <cell r="K2985" t="str">
            <v>North America &amp; Carribean</v>
          </cell>
          <cell r="L2985" t="str">
            <v>AMER</v>
          </cell>
          <cell r="M2985">
            <v>38468.431944444441</v>
          </cell>
          <cell r="N2985" t="str">
            <v>Completed</v>
          </cell>
          <cell r="O2985" t="str">
            <v>Convertible</v>
          </cell>
          <cell r="P2985">
            <v>10</v>
          </cell>
          <cell r="Q2985">
            <v>0</v>
          </cell>
          <cell r="R2985" t="str">
            <v>10</v>
          </cell>
        </row>
        <row r="2986">
          <cell r="A2986" t="str">
            <v>PM</v>
          </cell>
          <cell r="B2986">
            <v>157</v>
          </cell>
          <cell r="C2986">
            <v>1</v>
          </cell>
          <cell r="D2986">
            <v>6049</v>
          </cell>
          <cell r="E2986" t="str">
            <v>SAG Solarstrom AG</v>
          </cell>
          <cell r="F2986" t="str">
            <v>New energy</v>
          </cell>
          <cell r="G2986" t="str">
            <v>Solar</v>
          </cell>
          <cell r="I2986" t="str">
            <v>Germany</v>
          </cell>
          <cell r="J2986" t="str">
            <v>DEU</v>
          </cell>
          <cell r="K2986" t="str">
            <v>EU Europe</v>
          </cell>
          <cell r="L2986" t="str">
            <v>EMEA</v>
          </cell>
          <cell r="M2986">
            <v>38412.538194444445</v>
          </cell>
          <cell r="N2986" t="str">
            <v>Completed</v>
          </cell>
          <cell r="O2986" t="str">
            <v>OTC Secondary/PIPE</v>
          </cell>
          <cell r="P2986">
            <v>7.1</v>
          </cell>
          <cell r="Q2986">
            <v>0</v>
          </cell>
          <cell r="R2986" t="str">
            <v>7.1</v>
          </cell>
        </row>
        <row r="2987">
          <cell r="A2987" t="str">
            <v>PM</v>
          </cell>
          <cell r="B2987">
            <v>158</v>
          </cell>
          <cell r="C2987">
            <v>1</v>
          </cell>
          <cell r="D2987">
            <v>628</v>
          </cell>
          <cell r="E2987" t="str">
            <v>Australian Renewable Fuels Pty Ltd (ARF)</v>
          </cell>
          <cell r="F2987" t="str">
            <v>New energy</v>
          </cell>
          <cell r="G2987" t="str">
            <v>Biofuels</v>
          </cell>
          <cell r="H2987" t="str">
            <v>Western Australia</v>
          </cell>
          <cell r="I2987" t="str">
            <v>Australia</v>
          </cell>
          <cell r="J2987" t="str">
            <v>AUS</v>
          </cell>
          <cell r="K2987" t="str">
            <v>Oceania</v>
          </cell>
          <cell r="L2987" t="str">
            <v>ASOC</v>
          </cell>
          <cell r="M2987">
            <v>38469.773611111108</v>
          </cell>
          <cell r="N2987" t="str">
            <v>Completed</v>
          </cell>
          <cell r="O2987" t="str">
            <v>IPO</v>
          </cell>
          <cell r="P2987">
            <v>15.5</v>
          </cell>
          <cell r="Q2987">
            <v>0</v>
          </cell>
          <cell r="R2987" t="str">
            <v>15.5</v>
          </cell>
        </row>
        <row r="2988">
          <cell r="A2988" t="str">
            <v>PM</v>
          </cell>
          <cell r="B2988">
            <v>159</v>
          </cell>
          <cell r="C2988">
            <v>1</v>
          </cell>
          <cell r="D2988">
            <v>381</v>
          </cell>
          <cell r="E2988" t="str">
            <v>Active Power Inc</v>
          </cell>
          <cell r="F2988" t="str">
            <v>New energy</v>
          </cell>
          <cell r="G2988" t="str">
            <v>Power Storage</v>
          </cell>
          <cell r="H2988" t="str">
            <v>Texas</v>
          </cell>
          <cell r="I2988" t="str">
            <v>United States</v>
          </cell>
          <cell r="J2988" t="str">
            <v>USA</v>
          </cell>
          <cell r="K2988" t="str">
            <v>North America &amp; Carribean</v>
          </cell>
          <cell r="L2988" t="str">
            <v>AMER</v>
          </cell>
          <cell r="M2988">
            <v>38387.04583333333</v>
          </cell>
          <cell r="N2988" t="str">
            <v>Completed</v>
          </cell>
          <cell r="O2988" t="str">
            <v>Secondary</v>
          </cell>
          <cell r="P2988">
            <v>20</v>
          </cell>
          <cell r="Q2988">
            <v>0</v>
          </cell>
          <cell r="R2988" t="str">
            <v>20</v>
          </cell>
        </row>
        <row r="2989">
          <cell r="A2989" t="str">
            <v>PM</v>
          </cell>
          <cell r="B2989">
            <v>160</v>
          </cell>
          <cell r="C2989">
            <v>1</v>
          </cell>
          <cell r="D2989">
            <v>389</v>
          </cell>
          <cell r="E2989" t="str">
            <v>Hoku Scientific Inc</v>
          </cell>
          <cell r="F2989" t="str">
            <v>New energy</v>
          </cell>
          <cell r="G2989" t="str">
            <v>Fuel Cells</v>
          </cell>
          <cell r="H2989" t="str">
            <v>Hawaii</v>
          </cell>
          <cell r="I2989" t="str">
            <v>United States</v>
          </cell>
          <cell r="J2989" t="str">
            <v>USA</v>
          </cell>
          <cell r="K2989" t="str">
            <v>North America &amp; Carribean</v>
          </cell>
          <cell r="L2989" t="str">
            <v>AMER</v>
          </cell>
          <cell r="M2989">
            <v>38568.523611111108</v>
          </cell>
          <cell r="N2989" t="str">
            <v>Completed</v>
          </cell>
          <cell r="O2989" t="str">
            <v>IPO</v>
          </cell>
          <cell r="P2989">
            <v>22.1</v>
          </cell>
          <cell r="Q2989">
            <v>0</v>
          </cell>
          <cell r="R2989" t="str">
            <v>22.1</v>
          </cell>
        </row>
        <row r="2990">
          <cell r="A2990" t="str">
            <v>PM</v>
          </cell>
          <cell r="B2990">
            <v>161</v>
          </cell>
          <cell r="C2990">
            <v>1</v>
          </cell>
          <cell r="D2990">
            <v>834</v>
          </cell>
          <cell r="E2990" t="str">
            <v>ADA-ES Inc</v>
          </cell>
          <cell r="F2990" t="str">
            <v>Partially new energy</v>
          </cell>
          <cell r="G2990" t="str">
            <v>Efficiency: Supply Side</v>
          </cell>
          <cell r="H2990" t="str">
            <v>Colorado</v>
          </cell>
          <cell r="I2990" t="str">
            <v>United States</v>
          </cell>
          <cell r="J2990" t="str">
            <v>USA</v>
          </cell>
          <cell r="K2990" t="str">
            <v>North America &amp; Carribean</v>
          </cell>
          <cell r="L2990" t="str">
            <v>AMER</v>
          </cell>
          <cell r="M2990">
            <v>38274.852083333331</v>
          </cell>
          <cell r="N2990" t="str">
            <v>Completed</v>
          </cell>
          <cell r="O2990" t="str">
            <v>Share registration</v>
          </cell>
          <cell r="P2990">
            <v>0</v>
          </cell>
          <cell r="Q2990">
            <v>0</v>
          </cell>
          <cell r="R2990" t="str">
            <v>0</v>
          </cell>
        </row>
        <row r="2991">
          <cell r="A2991" t="str">
            <v>PM</v>
          </cell>
          <cell r="B2991">
            <v>162</v>
          </cell>
          <cell r="C2991">
            <v>1</v>
          </cell>
          <cell r="D2991">
            <v>6850</v>
          </cell>
          <cell r="E2991" t="str">
            <v>China Energy Savings Technology Inc</v>
          </cell>
          <cell r="F2991" t="str">
            <v>New energy</v>
          </cell>
          <cell r="G2991" t="str">
            <v>Efficiency: Demand Side</v>
          </cell>
          <cell r="I2991" t="str">
            <v>China</v>
          </cell>
          <cell r="J2991" t="str">
            <v>CHN</v>
          </cell>
          <cell r="K2991" t="str">
            <v>Asia</v>
          </cell>
          <cell r="L2991" t="str">
            <v>ASOC</v>
          </cell>
          <cell r="M2991">
            <v>38463</v>
          </cell>
          <cell r="N2991" t="str">
            <v>Completed</v>
          </cell>
          <cell r="O2991" t="str">
            <v>Share registration</v>
          </cell>
          <cell r="P2991">
            <v>0</v>
          </cell>
          <cell r="Q2991">
            <v>0</v>
          </cell>
          <cell r="R2991" t="str">
            <v>0</v>
          </cell>
          <cell r="S2991" t="str">
            <v>0</v>
          </cell>
        </row>
        <row r="2992">
          <cell r="A2992" t="str">
            <v>PM</v>
          </cell>
          <cell r="B2992">
            <v>167</v>
          </cell>
          <cell r="C2992">
            <v>1</v>
          </cell>
          <cell r="D2992">
            <v>2073</v>
          </cell>
          <cell r="E2992" t="str">
            <v>EPOD International Inc</v>
          </cell>
          <cell r="F2992" t="str">
            <v>New energy</v>
          </cell>
          <cell r="G2992" t="str">
            <v>Solar</v>
          </cell>
          <cell r="H2992" t="str">
            <v>British Columbia</v>
          </cell>
          <cell r="I2992" t="str">
            <v>Canada</v>
          </cell>
          <cell r="J2992" t="str">
            <v>CAN</v>
          </cell>
          <cell r="K2992" t="str">
            <v>North America &amp; Carribean</v>
          </cell>
          <cell r="L2992" t="str">
            <v>AMER</v>
          </cell>
          <cell r="M2992">
            <v>38440</v>
          </cell>
          <cell r="N2992" t="str">
            <v>Completed</v>
          </cell>
          <cell r="O2992" t="str">
            <v>OTC Share registration</v>
          </cell>
          <cell r="P2992">
            <v>0</v>
          </cell>
          <cell r="Q2992">
            <v>0</v>
          </cell>
          <cell r="R2992" t="str">
            <v>0</v>
          </cell>
        </row>
        <row r="2993">
          <cell r="A2993" t="str">
            <v>PM</v>
          </cell>
          <cell r="B2993">
            <v>169</v>
          </cell>
          <cell r="C2993">
            <v>1</v>
          </cell>
          <cell r="D2993">
            <v>202</v>
          </cell>
          <cell r="E2993" t="str">
            <v>Solar Integrated Technologies (SIT)</v>
          </cell>
          <cell r="F2993" t="str">
            <v>New energy</v>
          </cell>
          <cell r="G2993" t="str">
            <v>Solar</v>
          </cell>
          <cell r="H2993" t="str">
            <v>California</v>
          </cell>
          <cell r="I2993" t="str">
            <v>United States</v>
          </cell>
          <cell r="J2993" t="str">
            <v>USA</v>
          </cell>
          <cell r="K2993" t="str">
            <v>North America &amp; Carribean</v>
          </cell>
          <cell r="L2993" t="str">
            <v>AMER</v>
          </cell>
          <cell r="M2993">
            <v>38770</v>
          </cell>
          <cell r="N2993" t="str">
            <v>Completed</v>
          </cell>
          <cell r="O2993" t="str">
            <v>Exercise of Warrants</v>
          </cell>
          <cell r="P2993">
            <v>2.2000000000000002</v>
          </cell>
          <cell r="Q2993">
            <v>0</v>
          </cell>
          <cell r="R2993" t="str">
            <v>2.2</v>
          </cell>
        </row>
        <row r="2994">
          <cell r="A2994" t="str">
            <v>PM</v>
          </cell>
          <cell r="B2994">
            <v>170</v>
          </cell>
          <cell r="C2994">
            <v>1</v>
          </cell>
          <cell r="D2994">
            <v>409</v>
          </cell>
          <cell r="E2994" t="str">
            <v>Energy Conversion Devices Inc (aka ECD Ovonics)</v>
          </cell>
          <cell r="F2994" t="str">
            <v>New energy</v>
          </cell>
          <cell r="G2994" t="str">
            <v>Solar</v>
          </cell>
          <cell r="H2994" t="str">
            <v>Michigan</v>
          </cell>
          <cell r="I2994" t="str">
            <v>United States</v>
          </cell>
          <cell r="J2994" t="str">
            <v>USA</v>
          </cell>
          <cell r="K2994" t="str">
            <v>North America &amp; Carribean</v>
          </cell>
          <cell r="L2994" t="str">
            <v>AMER</v>
          </cell>
          <cell r="M2994">
            <v>38476</v>
          </cell>
          <cell r="N2994" t="str">
            <v>Completed</v>
          </cell>
          <cell r="O2994" t="str">
            <v>Exercise of Warrants</v>
          </cell>
          <cell r="P2994">
            <v>26.9</v>
          </cell>
          <cell r="Q2994">
            <v>0</v>
          </cell>
          <cell r="R2994" t="str">
            <v>26.9</v>
          </cell>
        </row>
        <row r="2995">
          <cell r="A2995" t="str">
            <v>PM</v>
          </cell>
          <cell r="B2995">
            <v>171</v>
          </cell>
          <cell r="C2995">
            <v>1</v>
          </cell>
          <cell r="D2995">
            <v>3802</v>
          </cell>
          <cell r="E2995" t="str">
            <v>Lime Energy (formerly Electric City Corporation)</v>
          </cell>
          <cell r="F2995" t="str">
            <v>New energy</v>
          </cell>
          <cell r="G2995" t="str">
            <v>Efficiency: Demand Side</v>
          </cell>
          <cell r="H2995" t="str">
            <v>Illinois</v>
          </cell>
          <cell r="I2995" t="str">
            <v>United States</v>
          </cell>
          <cell r="J2995" t="str">
            <v>USA</v>
          </cell>
          <cell r="K2995" t="str">
            <v>North America &amp; Carribean</v>
          </cell>
          <cell r="L2995" t="str">
            <v>AMER</v>
          </cell>
          <cell r="M2995">
            <v>38476</v>
          </cell>
          <cell r="N2995" t="str">
            <v>Completed</v>
          </cell>
          <cell r="O2995" t="str">
            <v>Private Investment in Public Equity (PIPE)</v>
          </cell>
          <cell r="P2995">
            <v>5.6</v>
          </cell>
          <cell r="Q2995">
            <v>0</v>
          </cell>
          <cell r="R2995" t="str">
            <v>5.6</v>
          </cell>
        </row>
        <row r="2996">
          <cell r="A2996" t="str">
            <v>PM</v>
          </cell>
          <cell r="B2996">
            <v>172</v>
          </cell>
          <cell r="C2996">
            <v>1</v>
          </cell>
          <cell r="D2996">
            <v>675</v>
          </cell>
          <cell r="E2996" t="str">
            <v>Novera Energy Plc (former Primergy)</v>
          </cell>
          <cell r="F2996" t="str">
            <v>New energy</v>
          </cell>
          <cell r="G2996" t="str">
            <v>Biomass &amp; Waste</v>
          </cell>
          <cell r="I2996" t="str">
            <v>United Kingdom</v>
          </cell>
          <cell r="J2996" t="str">
            <v>GBR</v>
          </cell>
          <cell r="K2996" t="str">
            <v>EU Europe</v>
          </cell>
          <cell r="L2996" t="str">
            <v>EMEA</v>
          </cell>
          <cell r="M2996">
            <v>38513.460416666669</v>
          </cell>
          <cell r="N2996" t="str">
            <v>Completed</v>
          </cell>
          <cell r="O2996" t="str">
            <v>IPO</v>
          </cell>
          <cell r="P2996">
            <v>9.6999999999999993</v>
          </cell>
          <cell r="Q2996">
            <v>0</v>
          </cell>
          <cell r="R2996" t="str">
            <v>9.7</v>
          </cell>
        </row>
        <row r="2997">
          <cell r="A2997" t="str">
            <v>PM</v>
          </cell>
          <cell r="B2997">
            <v>173</v>
          </cell>
          <cell r="C2997">
            <v>1</v>
          </cell>
          <cell r="D2997">
            <v>6723</v>
          </cell>
          <cell r="E2997" t="str">
            <v>Polish Energy Partners (PEP S.A.)</v>
          </cell>
          <cell r="F2997" t="str">
            <v>New energy</v>
          </cell>
          <cell r="G2997" t="str">
            <v>Wind</v>
          </cell>
          <cell r="I2997" t="str">
            <v>Poland</v>
          </cell>
          <cell r="J2997" t="str">
            <v>POL</v>
          </cell>
          <cell r="K2997" t="str">
            <v>EU Europe</v>
          </cell>
          <cell r="L2997" t="str">
            <v>EMEA</v>
          </cell>
          <cell r="M2997">
            <v>38483.695833333331</v>
          </cell>
          <cell r="N2997" t="str">
            <v>Completed</v>
          </cell>
          <cell r="O2997" t="str">
            <v>IPO</v>
          </cell>
          <cell r="P2997">
            <v>11.04</v>
          </cell>
          <cell r="Q2997">
            <v>0</v>
          </cell>
          <cell r="R2997" t="str">
            <v>0</v>
          </cell>
          <cell r="S2997" t="str">
            <v>11.04</v>
          </cell>
        </row>
        <row r="2998">
          <cell r="A2998" t="str">
            <v>PM</v>
          </cell>
          <cell r="B2998">
            <v>174</v>
          </cell>
          <cell r="C2998">
            <v>1</v>
          </cell>
          <cell r="D2998">
            <v>4919</v>
          </cell>
          <cell r="E2998" t="str">
            <v>AgCert International Plc</v>
          </cell>
          <cell r="F2998" t="str">
            <v>New energy</v>
          </cell>
          <cell r="G2998" t="str">
            <v>Carbon Markets</v>
          </cell>
          <cell r="I2998" t="str">
            <v>Ireland</v>
          </cell>
          <cell r="J2998" t="str">
            <v>IRL</v>
          </cell>
          <cell r="K2998" t="str">
            <v>EU Europe</v>
          </cell>
          <cell r="L2998" t="str">
            <v>EMEA</v>
          </cell>
          <cell r="M2998">
            <v>38511</v>
          </cell>
          <cell r="N2998" t="str">
            <v>Completed</v>
          </cell>
          <cell r="O2998" t="str">
            <v>IPO</v>
          </cell>
          <cell r="P2998">
            <v>110.4</v>
          </cell>
          <cell r="Q2998">
            <v>0</v>
          </cell>
          <cell r="R2998" t="str">
            <v>110.4</v>
          </cell>
        </row>
        <row r="2999">
          <cell r="A2999" t="str">
            <v>PM</v>
          </cell>
          <cell r="B2999">
            <v>175</v>
          </cell>
          <cell r="C2999">
            <v>1</v>
          </cell>
          <cell r="D2999">
            <v>78</v>
          </cell>
          <cell r="E2999" t="str">
            <v>Quantum Fuel Systems Technologies Worldwide Inc</v>
          </cell>
          <cell r="F2999" t="str">
            <v>New energy</v>
          </cell>
          <cell r="G2999" t="str">
            <v>Hydrogen</v>
          </cell>
          <cell r="H2999" t="str">
            <v>California</v>
          </cell>
          <cell r="I2999" t="str">
            <v>United States</v>
          </cell>
          <cell r="J2999" t="str">
            <v>USA</v>
          </cell>
          <cell r="K2999" t="str">
            <v>North America &amp; Carribean</v>
          </cell>
          <cell r="L2999" t="str">
            <v>AMER</v>
          </cell>
          <cell r="M2999">
            <v>37921</v>
          </cell>
          <cell r="N2999" t="str">
            <v>Completed</v>
          </cell>
          <cell r="O2999" t="str">
            <v>Secondary</v>
          </cell>
          <cell r="P2999">
            <v>64.400000000000006</v>
          </cell>
          <cell r="Q2999">
            <v>0</v>
          </cell>
          <cell r="R2999" t="str">
            <v>64.4</v>
          </cell>
        </row>
        <row r="3000">
          <cell r="A3000" t="str">
            <v>PM</v>
          </cell>
          <cell r="B3000">
            <v>176</v>
          </cell>
          <cell r="C3000">
            <v>1</v>
          </cell>
          <cell r="D3000">
            <v>2914</v>
          </cell>
          <cell r="E3000" t="str">
            <v>Rentech Inc</v>
          </cell>
          <cell r="F3000" t="str">
            <v>New energy</v>
          </cell>
          <cell r="G3000" t="str">
            <v>Efficiency: Supply Side</v>
          </cell>
          <cell r="H3000" t="str">
            <v>Colorado</v>
          </cell>
          <cell r="I3000" t="str">
            <v>United States</v>
          </cell>
          <cell r="J3000" t="str">
            <v>USA</v>
          </cell>
          <cell r="K3000" t="str">
            <v>North America &amp; Carribean</v>
          </cell>
          <cell r="L3000" t="str">
            <v>AMER</v>
          </cell>
          <cell r="M3000">
            <v>38456.03402777778</v>
          </cell>
          <cell r="N3000" t="str">
            <v>Completed</v>
          </cell>
          <cell r="O3000" t="str">
            <v>Convertible</v>
          </cell>
          <cell r="P3000">
            <v>9</v>
          </cell>
          <cell r="Q3000">
            <v>0</v>
          </cell>
          <cell r="R3000" t="str">
            <v>9</v>
          </cell>
        </row>
        <row r="3001">
          <cell r="A3001" t="str">
            <v>PM</v>
          </cell>
          <cell r="B3001">
            <v>177</v>
          </cell>
          <cell r="C3001">
            <v>1</v>
          </cell>
          <cell r="D3001">
            <v>7266</v>
          </cell>
          <cell r="E3001" t="str">
            <v>Renewable Energy Generation Ltd</v>
          </cell>
          <cell r="F3001" t="str">
            <v>New energy</v>
          </cell>
          <cell r="G3001" t="str">
            <v>Wind</v>
          </cell>
          <cell r="H3001" t="str">
            <v>England</v>
          </cell>
          <cell r="I3001" t="str">
            <v>United Kingdom</v>
          </cell>
          <cell r="J3001" t="str">
            <v>GBR</v>
          </cell>
          <cell r="K3001" t="str">
            <v>EU Europe</v>
          </cell>
          <cell r="L3001" t="str">
            <v>EMEA</v>
          </cell>
          <cell r="M3001">
            <v>38488</v>
          </cell>
          <cell r="N3001" t="str">
            <v>Completed</v>
          </cell>
          <cell r="O3001" t="str">
            <v>IPO</v>
          </cell>
          <cell r="P3001">
            <v>46</v>
          </cell>
          <cell r="Q3001">
            <v>0</v>
          </cell>
          <cell r="R3001" t="str">
            <v>46</v>
          </cell>
        </row>
        <row r="3002">
          <cell r="A3002" t="str">
            <v>PM</v>
          </cell>
          <cell r="B3002">
            <v>178</v>
          </cell>
          <cell r="C3002">
            <v>1</v>
          </cell>
          <cell r="D3002">
            <v>78</v>
          </cell>
          <cell r="E3002" t="str">
            <v>Quantum Fuel Systems Technologies Worldwide Inc</v>
          </cell>
          <cell r="F3002" t="str">
            <v>New energy</v>
          </cell>
          <cell r="G3002" t="str">
            <v>Hydrogen</v>
          </cell>
          <cell r="H3002" t="str">
            <v>California</v>
          </cell>
          <cell r="I3002" t="str">
            <v>United States</v>
          </cell>
          <cell r="J3002" t="str">
            <v>USA</v>
          </cell>
          <cell r="K3002" t="str">
            <v>North America &amp; Carribean</v>
          </cell>
          <cell r="L3002" t="str">
            <v>AMER</v>
          </cell>
          <cell r="M3002">
            <v>37461</v>
          </cell>
          <cell r="N3002" t="str">
            <v>Completed</v>
          </cell>
          <cell r="O3002" t="str">
            <v>Share registration</v>
          </cell>
          <cell r="P3002">
            <v>0</v>
          </cell>
          <cell r="Q3002">
            <v>0</v>
          </cell>
          <cell r="R3002" t="str">
            <v>0</v>
          </cell>
        </row>
        <row r="3003">
          <cell r="A3003" t="str">
            <v>PM</v>
          </cell>
          <cell r="B3003">
            <v>179</v>
          </cell>
          <cell r="C3003">
            <v>1</v>
          </cell>
          <cell r="D3003">
            <v>435</v>
          </cell>
          <cell r="E3003" t="str">
            <v>Japan Wind Development Co Ltd</v>
          </cell>
          <cell r="F3003" t="str">
            <v>New energy</v>
          </cell>
          <cell r="G3003" t="str">
            <v>Wind</v>
          </cell>
          <cell r="H3003" t="str">
            <v>Tokyo</v>
          </cell>
          <cell r="I3003" t="str">
            <v>Japan</v>
          </cell>
          <cell r="J3003" t="str">
            <v>JPN</v>
          </cell>
          <cell r="K3003" t="str">
            <v>Asia</v>
          </cell>
          <cell r="L3003" t="str">
            <v>ASOC</v>
          </cell>
          <cell r="M3003">
            <v>37694.677777777775</v>
          </cell>
          <cell r="N3003" t="str">
            <v>Completed</v>
          </cell>
          <cell r="O3003" t="str">
            <v>IPO</v>
          </cell>
          <cell r="P3003">
            <v>7.5</v>
          </cell>
          <cell r="Q3003">
            <v>0</v>
          </cell>
          <cell r="R3003" t="str">
            <v>5.6</v>
          </cell>
          <cell r="S3003" t="str">
            <v>1.9</v>
          </cell>
        </row>
        <row r="3004">
          <cell r="A3004" t="str">
            <v>PM</v>
          </cell>
          <cell r="B3004">
            <v>181</v>
          </cell>
          <cell r="C3004">
            <v>1</v>
          </cell>
          <cell r="D3004">
            <v>1997</v>
          </cell>
          <cell r="E3004" t="str">
            <v>Clean Diesel Technologies Inc</v>
          </cell>
          <cell r="F3004" t="str">
            <v>New energy</v>
          </cell>
          <cell r="G3004" t="str">
            <v>Efficiency: Supply Side</v>
          </cell>
          <cell r="H3004" t="str">
            <v>Connecticut</v>
          </cell>
          <cell r="I3004" t="str">
            <v>United States</v>
          </cell>
          <cell r="J3004" t="str">
            <v>USA</v>
          </cell>
          <cell r="K3004" t="str">
            <v>North America &amp; Carribean</v>
          </cell>
          <cell r="L3004" t="str">
            <v>AMER</v>
          </cell>
          <cell r="M3004">
            <v>37253.429861111108</v>
          </cell>
          <cell r="N3004" t="str">
            <v>Completed</v>
          </cell>
          <cell r="O3004" t="str">
            <v>IPO</v>
          </cell>
          <cell r="P3004">
            <v>5.2</v>
          </cell>
          <cell r="Q3004">
            <v>0</v>
          </cell>
          <cell r="R3004" t="str">
            <v>5.2</v>
          </cell>
          <cell r="S3004" t="str">
            <v>0</v>
          </cell>
        </row>
        <row r="3005">
          <cell r="A3005" t="str">
            <v>PM</v>
          </cell>
          <cell r="B3005">
            <v>182</v>
          </cell>
          <cell r="C3005">
            <v>1</v>
          </cell>
          <cell r="D3005">
            <v>2366</v>
          </cell>
          <cell r="E3005" t="str">
            <v>EnviroMission Ltd</v>
          </cell>
          <cell r="F3005" t="str">
            <v>New energy</v>
          </cell>
          <cell r="G3005" t="str">
            <v>Solar</v>
          </cell>
          <cell r="H3005" t="str">
            <v>Victoria</v>
          </cell>
          <cell r="I3005" t="str">
            <v>Australia</v>
          </cell>
          <cell r="J3005" t="str">
            <v>AUS</v>
          </cell>
          <cell r="K3005" t="str">
            <v>Oceania</v>
          </cell>
          <cell r="L3005" t="str">
            <v>ASOC</v>
          </cell>
          <cell r="M3005">
            <v>37109.467361111114</v>
          </cell>
          <cell r="N3005" t="str">
            <v>Completed</v>
          </cell>
          <cell r="O3005" t="str">
            <v>IPO</v>
          </cell>
          <cell r="P3005">
            <v>0.26</v>
          </cell>
          <cell r="Q3005">
            <v>0</v>
          </cell>
          <cell r="R3005" t="str">
            <v>0.26</v>
          </cell>
        </row>
        <row r="3006">
          <cell r="A3006" t="str">
            <v>PM</v>
          </cell>
          <cell r="B3006">
            <v>183</v>
          </cell>
          <cell r="C3006">
            <v>1</v>
          </cell>
          <cell r="D3006">
            <v>841</v>
          </cell>
          <cell r="E3006" t="str">
            <v>Environmental Power Corp</v>
          </cell>
          <cell r="F3006" t="str">
            <v>New energy</v>
          </cell>
          <cell r="G3006" t="str">
            <v>Biomass &amp; Waste</v>
          </cell>
          <cell r="H3006" t="str">
            <v>New Hampshire</v>
          </cell>
          <cell r="I3006" t="str">
            <v>United States</v>
          </cell>
          <cell r="J3006" t="str">
            <v>USA</v>
          </cell>
          <cell r="K3006" t="str">
            <v>North America &amp; Carribean</v>
          </cell>
          <cell r="L3006" t="str">
            <v>AMER</v>
          </cell>
          <cell r="M3006">
            <v>38386.515972222223</v>
          </cell>
          <cell r="N3006" t="str">
            <v>Completed</v>
          </cell>
          <cell r="O3006" t="str">
            <v>Secondary</v>
          </cell>
          <cell r="P3006">
            <v>13.75</v>
          </cell>
          <cell r="Q3006">
            <v>0</v>
          </cell>
          <cell r="R3006" t="str">
            <v>13.75</v>
          </cell>
        </row>
        <row r="3007">
          <cell r="A3007" t="str">
            <v>PM</v>
          </cell>
          <cell r="B3007">
            <v>184</v>
          </cell>
          <cell r="C3007">
            <v>1</v>
          </cell>
          <cell r="D3007">
            <v>351</v>
          </cell>
          <cell r="E3007" t="str">
            <v>Geodynamics Ltd</v>
          </cell>
          <cell r="F3007" t="str">
            <v>New energy</v>
          </cell>
          <cell r="G3007" t="str">
            <v>Geothermal</v>
          </cell>
          <cell r="I3007" t="str">
            <v>Australia</v>
          </cell>
          <cell r="J3007" t="str">
            <v>AUS</v>
          </cell>
          <cell r="K3007" t="str">
            <v>Oceania</v>
          </cell>
          <cell r="L3007" t="str">
            <v>ASOC</v>
          </cell>
          <cell r="M3007">
            <v>37839.531944444447</v>
          </cell>
          <cell r="N3007" t="str">
            <v>Completed</v>
          </cell>
          <cell r="O3007" t="str">
            <v>Private Investment in Public Equity (PIPE)</v>
          </cell>
          <cell r="P3007">
            <v>3.2</v>
          </cell>
          <cell r="Q3007">
            <v>0</v>
          </cell>
          <cell r="R3007" t="str">
            <v>3.2</v>
          </cell>
        </row>
        <row r="3008">
          <cell r="A3008" t="str">
            <v>PM</v>
          </cell>
          <cell r="B3008">
            <v>189</v>
          </cell>
          <cell r="C3008">
            <v>1</v>
          </cell>
          <cell r="D3008">
            <v>7493</v>
          </cell>
          <cell r="E3008" t="str">
            <v>Renewable Energy Services Limited (RESL)</v>
          </cell>
          <cell r="F3008" t="str">
            <v>New energy</v>
          </cell>
          <cell r="G3008" t="str">
            <v>Wind</v>
          </cell>
          <cell r="H3008" t="str">
            <v>Nova Scotia</v>
          </cell>
          <cell r="I3008" t="str">
            <v>Canada</v>
          </cell>
          <cell r="J3008" t="str">
            <v>CAN</v>
          </cell>
          <cell r="K3008" t="str">
            <v>North America &amp; Carribean</v>
          </cell>
          <cell r="L3008" t="str">
            <v>AMER</v>
          </cell>
          <cell r="M3008">
            <v>38499.427083333336</v>
          </cell>
          <cell r="N3008" t="str">
            <v>Postponed/cancelled</v>
          </cell>
          <cell r="O3008" t="str">
            <v>IPO</v>
          </cell>
          <cell r="P3008">
            <v>238</v>
          </cell>
          <cell r="Q3008">
            <v>0</v>
          </cell>
          <cell r="R3008" t="str">
            <v>0</v>
          </cell>
          <cell r="S3008" t="str">
            <v>0</v>
          </cell>
        </row>
        <row r="3009">
          <cell r="A3009" t="str">
            <v>PM</v>
          </cell>
          <cell r="B3009">
            <v>190</v>
          </cell>
          <cell r="C3009">
            <v>1</v>
          </cell>
          <cell r="D3009">
            <v>1140</v>
          </cell>
          <cell r="E3009" t="str">
            <v>D1 Oils Plc</v>
          </cell>
          <cell r="F3009" t="str">
            <v>New energy</v>
          </cell>
          <cell r="G3009" t="str">
            <v>Biofuels</v>
          </cell>
          <cell r="H3009" t="str">
            <v>Greater London</v>
          </cell>
          <cell r="I3009" t="str">
            <v>United Kingdom</v>
          </cell>
          <cell r="J3009" t="str">
            <v>GBR</v>
          </cell>
          <cell r="K3009" t="str">
            <v>EU Europe</v>
          </cell>
          <cell r="L3009" t="str">
            <v>EMEA</v>
          </cell>
          <cell r="M3009">
            <v>38517.568749999999</v>
          </cell>
          <cell r="N3009" t="str">
            <v>Completed</v>
          </cell>
          <cell r="O3009" t="str">
            <v>Secondary</v>
          </cell>
          <cell r="P3009">
            <v>47</v>
          </cell>
          <cell r="Q3009">
            <v>0</v>
          </cell>
          <cell r="R3009" t="str">
            <v>47</v>
          </cell>
        </row>
        <row r="3010">
          <cell r="A3010" t="str">
            <v>PM</v>
          </cell>
          <cell r="B3010">
            <v>191</v>
          </cell>
          <cell r="C3010">
            <v>1</v>
          </cell>
          <cell r="D3010">
            <v>7543</v>
          </cell>
          <cell r="E3010" t="str">
            <v>Petratherm Ltd</v>
          </cell>
          <cell r="F3010" t="str">
            <v>New energy</v>
          </cell>
          <cell r="G3010" t="str">
            <v>Geothermal</v>
          </cell>
          <cell r="H3010" t="str">
            <v>South Australia</v>
          </cell>
          <cell r="I3010" t="str">
            <v>Australia</v>
          </cell>
          <cell r="J3010" t="str">
            <v>AUS</v>
          </cell>
          <cell r="K3010" t="str">
            <v>Oceania</v>
          </cell>
          <cell r="L3010" t="str">
            <v>ASOC</v>
          </cell>
          <cell r="M3010">
            <v>38195</v>
          </cell>
          <cell r="N3010" t="str">
            <v>Completed</v>
          </cell>
          <cell r="O3010" t="str">
            <v>IPO</v>
          </cell>
          <cell r="P3010">
            <v>3.1</v>
          </cell>
          <cell r="Q3010">
            <v>0</v>
          </cell>
          <cell r="R3010" t="str">
            <v>3.1</v>
          </cell>
        </row>
        <row r="3011">
          <cell r="A3011" t="str">
            <v>PM</v>
          </cell>
          <cell r="B3011">
            <v>192</v>
          </cell>
          <cell r="C3011">
            <v>1</v>
          </cell>
          <cell r="D3011">
            <v>2008</v>
          </cell>
          <cell r="E3011" t="str">
            <v>New Zealand Windfarms Ltd (NZ Windfarms)</v>
          </cell>
          <cell r="F3011" t="str">
            <v>New energy</v>
          </cell>
          <cell r="G3011" t="str">
            <v>Wind</v>
          </cell>
          <cell r="I3011" t="str">
            <v>New Zealand</v>
          </cell>
          <cell r="J3011" t="str">
            <v>NZL</v>
          </cell>
          <cell r="K3011" t="str">
            <v>Oceania</v>
          </cell>
          <cell r="L3011" t="str">
            <v>ASOC</v>
          </cell>
          <cell r="M3011">
            <v>38699</v>
          </cell>
          <cell r="N3011" t="str">
            <v>Completed</v>
          </cell>
          <cell r="O3011" t="str">
            <v>OTC IPO</v>
          </cell>
          <cell r="P3011">
            <v>2.7</v>
          </cell>
          <cell r="Q3011">
            <v>0</v>
          </cell>
          <cell r="R3011" t="str">
            <v>2.7</v>
          </cell>
        </row>
        <row r="3012">
          <cell r="A3012" t="str">
            <v>PM</v>
          </cell>
          <cell r="B3012">
            <v>193</v>
          </cell>
          <cell r="C3012">
            <v>1</v>
          </cell>
          <cell r="D3012">
            <v>37</v>
          </cell>
          <cell r="E3012" t="str">
            <v>Hydrogenics Corp</v>
          </cell>
          <cell r="F3012" t="str">
            <v>New energy</v>
          </cell>
          <cell r="G3012" t="str">
            <v>Fuel Cells</v>
          </cell>
          <cell r="H3012" t="str">
            <v>Ontario</v>
          </cell>
          <cell r="I3012" t="str">
            <v>Canada</v>
          </cell>
          <cell r="J3012" t="str">
            <v>CAN</v>
          </cell>
          <cell r="K3012" t="str">
            <v>North America &amp; Carribean</v>
          </cell>
          <cell r="L3012" t="str">
            <v>AMER</v>
          </cell>
          <cell r="M3012">
            <v>38020.59375</v>
          </cell>
          <cell r="N3012" t="str">
            <v>Completed</v>
          </cell>
          <cell r="O3012" t="str">
            <v>Secondary</v>
          </cell>
          <cell r="P3012">
            <v>63.25</v>
          </cell>
          <cell r="Q3012">
            <v>0</v>
          </cell>
          <cell r="R3012" t="str">
            <v>63.25</v>
          </cell>
          <cell r="S3012" t="str">
            <v>0</v>
          </cell>
        </row>
        <row r="3013">
          <cell r="A3013" t="str">
            <v>PM</v>
          </cell>
          <cell r="B3013">
            <v>194</v>
          </cell>
          <cell r="C3013">
            <v>1</v>
          </cell>
          <cell r="D3013">
            <v>329</v>
          </cell>
          <cell r="E3013" t="str">
            <v>PolyFuel Inc</v>
          </cell>
          <cell r="F3013" t="str">
            <v>New energy</v>
          </cell>
          <cell r="G3013" t="str">
            <v>Fuel Cells</v>
          </cell>
          <cell r="H3013" t="str">
            <v>California</v>
          </cell>
          <cell r="I3013" t="str">
            <v>United States</v>
          </cell>
          <cell r="J3013" t="str">
            <v>USA</v>
          </cell>
          <cell r="K3013" t="str">
            <v>North America &amp; Carribean</v>
          </cell>
          <cell r="L3013" t="str">
            <v>AMER</v>
          </cell>
          <cell r="M3013">
            <v>38538.473611111112</v>
          </cell>
          <cell r="N3013" t="str">
            <v>Completed</v>
          </cell>
          <cell r="O3013" t="str">
            <v>IPO</v>
          </cell>
          <cell r="P3013">
            <v>14</v>
          </cell>
          <cell r="Q3013">
            <v>0</v>
          </cell>
          <cell r="R3013" t="str">
            <v>14</v>
          </cell>
        </row>
        <row r="3014">
          <cell r="A3014" t="str">
            <v>PM</v>
          </cell>
          <cell r="B3014">
            <v>195</v>
          </cell>
          <cell r="C3014">
            <v>1</v>
          </cell>
          <cell r="D3014">
            <v>7755</v>
          </cell>
          <cell r="E3014" t="str">
            <v>Finavera Renewables Ltd</v>
          </cell>
          <cell r="F3014" t="str">
            <v>New energy</v>
          </cell>
          <cell r="G3014" t="str">
            <v>Wind</v>
          </cell>
          <cell r="H3014" t="str">
            <v>British Columbia</v>
          </cell>
          <cell r="I3014" t="str">
            <v>Canada</v>
          </cell>
          <cell r="J3014" t="str">
            <v>CAN</v>
          </cell>
          <cell r="K3014" t="str">
            <v>North America &amp; Carribean</v>
          </cell>
          <cell r="L3014" t="str">
            <v>AMER</v>
          </cell>
          <cell r="M3014">
            <v>38497</v>
          </cell>
          <cell r="N3014" t="str">
            <v>Postponed/cancelled</v>
          </cell>
          <cell r="O3014" t="str">
            <v>IPO</v>
          </cell>
          <cell r="Q3014">
            <v>0</v>
          </cell>
        </row>
        <row r="3015">
          <cell r="A3015" t="str">
            <v>PM</v>
          </cell>
          <cell r="B3015">
            <v>197</v>
          </cell>
          <cell r="C3015">
            <v>1</v>
          </cell>
          <cell r="D3015">
            <v>1234</v>
          </cell>
          <cell r="E3015" t="str">
            <v>Turbo Power Systems Inc (formerly Turbo Genset Inc)</v>
          </cell>
          <cell r="F3015" t="str">
            <v>New energy</v>
          </cell>
          <cell r="G3015" t="str">
            <v>Efficiency: Supply Side</v>
          </cell>
          <cell r="H3015" t="str">
            <v>Greater London</v>
          </cell>
          <cell r="I3015" t="str">
            <v>United Kingdom</v>
          </cell>
          <cell r="J3015" t="str">
            <v>GBR</v>
          </cell>
          <cell r="K3015" t="str">
            <v>EU Europe</v>
          </cell>
          <cell r="L3015" t="str">
            <v>EMEA</v>
          </cell>
          <cell r="M3015">
            <v>36718.493750000001</v>
          </cell>
          <cell r="N3015" t="str">
            <v>Completed</v>
          </cell>
          <cell r="O3015" t="str">
            <v>IPO</v>
          </cell>
          <cell r="P3015">
            <v>81</v>
          </cell>
          <cell r="Q3015">
            <v>0</v>
          </cell>
          <cell r="R3015" t="str">
            <v>47.3</v>
          </cell>
          <cell r="S3015" t="str">
            <v>33.7</v>
          </cell>
        </row>
        <row r="3016">
          <cell r="A3016" t="str">
            <v>PM</v>
          </cell>
          <cell r="B3016">
            <v>198</v>
          </cell>
          <cell r="C3016">
            <v>1</v>
          </cell>
          <cell r="D3016">
            <v>2182</v>
          </cell>
          <cell r="E3016" t="str">
            <v>Azure Dynamics Corporation</v>
          </cell>
          <cell r="F3016" t="str">
            <v>New energy</v>
          </cell>
          <cell r="G3016" t="str">
            <v>Efficiency: Supply Side</v>
          </cell>
          <cell r="H3016" t="str">
            <v>Ontario</v>
          </cell>
          <cell r="I3016" t="str">
            <v>Canada</v>
          </cell>
          <cell r="J3016" t="str">
            <v>CAN</v>
          </cell>
          <cell r="K3016" t="str">
            <v>North America &amp; Carribean</v>
          </cell>
          <cell r="L3016" t="str">
            <v>AMER</v>
          </cell>
          <cell r="M3016">
            <v>38580.46875</v>
          </cell>
          <cell r="N3016" t="str">
            <v>Completed</v>
          </cell>
          <cell r="O3016" t="str">
            <v>Exercise of Warrants</v>
          </cell>
          <cell r="P3016">
            <v>2.8</v>
          </cell>
          <cell r="Q3016">
            <v>0</v>
          </cell>
          <cell r="R3016" t="str">
            <v>2.8</v>
          </cell>
        </row>
        <row r="3017">
          <cell r="A3017" t="str">
            <v>PM</v>
          </cell>
          <cell r="B3017">
            <v>199</v>
          </cell>
          <cell r="C3017">
            <v>1</v>
          </cell>
          <cell r="D3017">
            <v>1977</v>
          </cell>
          <cell r="E3017" t="str">
            <v>DayStar Technologies Inc</v>
          </cell>
          <cell r="F3017" t="str">
            <v>New energy</v>
          </cell>
          <cell r="G3017" t="str">
            <v>Solar</v>
          </cell>
          <cell r="H3017" t="str">
            <v>California</v>
          </cell>
          <cell r="I3017" t="str">
            <v>United States</v>
          </cell>
          <cell r="J3017" t="str">
            <v>USA</v>
          </cell>
          <cell r="K3017" t="str">
            <v>North America &amp; Carribean</v>
          </cell>
          <cell r="L3017" t="str">
            <v>AMER</v>
          </cell>
          <cell r="M3017">
            <v>38575.398611111108</v>
          </cell>
          <cell r="N3017" t="str">
            <v>Completed</v>
          </cell>
          <cell r="O3017" t="str">
            <v>Exercise of Warrants</v>
          </cell>
          <cell r="P3017">
            <v>16.600000000000001</v>
          </cell>
          <cell r="Q3017">
            <v>0</v>
          </cell>
          <cell r="R3017" t="str">
            <v>16.6</v>
          </cell>
        </row>
        <row r="3018">
          <cell r="A3018" t="str">
            <v>PM</v>
          </cell>
          <cell r="B3018">
            <v>200</v>
          </cell>
          <cell r="C3018">
            <v>1</v>
          </cell>
          <cell r="D3018">
            <v>351</v>
          </cell>
          <cell r="E3018" t="str">
            <v>Geodynamics Ltd</v>
          </cell>
          <cell r="F3018" t="str">
            <v>New energy</v>
          </cell>
          <cell r="G3018" t="str">
            <v>Geothermal</v>
          </cell>
          <cell r="I3018" t="str">
            <v>Australia</v>
          </cell>
          <cell r="J3018" t="str">
            <v>AUS</v>
          </cell>
          <cell r="K3018" t="str">
            <v>Oceania</v>
          </cell>
          <cell r="L3018" t="str">
            <v>ASOC</v>
          </cell>
          <cell r="M3018">
            <v>38520.518750000003</v>
          </cell>
          <cell r="N3018" t="str">
            <v>Completed</v>
          </cell>
          <cell r="O3018" t="str">
            <v>Secondary</v>
          </cell>
          <cell r="P3018">
            <v>14.9</v>
          </cell>
          <cell r="Q3018">
            <v>0</v>
          </cell>
          <cell r="R3018" t="str">
            <v>14.9</v>
          </cell>
        </row>
        <row r="3019">
          <cell r="A3019" t="str">
            <v>PM</v>
          </cell>
          <cell r="B3019">
            <v>201</v>
          </cell>
          <cell r="C3019">
            <v>1</v>
          </cell>
          <cell r="D3019">
            <v>7735</v>
          </cell>
          <cell r="E3019" t="str">
            <v>Renova Energy Plc</v>
          </cell>
          <cell r="F3019" t="str">
            <v>New energy</v>
          </cell>
          <cell r="G3019" t="str">
            <v>Biofuels</v>
          </cell>
          <cell r="I3019" t="str">
            <v>United Kingdom</v>
          </cell>
          <cell r="J3019" t="str">
            <v>GBR</v>
          </cell>
          <cell r="K3019" t="str">
            <v>EU Europe</v>
          </cell>
          <cell r="L3019" t="str">
            <v>EMEA</v>
          </cell>
          <cell r="M3019">
            <v>38513.47152777778</v>
          </cell>
          <cell r="N3019" t="str">
            <v>Completed</v>
          </cell>
          <cell r="O3019" t="str">
            <v>IPO</v>
          </cell>
          <cell r="P3019">
            <v>16.600000000000001</v>
          </cell>
          <cell r="Q3019">
            <v>0</v>
          </cell>
          <cell r="R3019" t="str">
            <v>12.8</v>
          </cell>
          <cell r="S3019" t="str">
            <v>3.8</v>
          </cell>
        </row>
        <row r="3020">
          <cell r="A3020" t="str">
            <v>PM</v>
          </cell>
          <cell r="B3020">
            <v>202</v>
          </cell>
          <cell r="C3020">
            <v>1</v>
          </cell>
          <cell r="D3020">
            <v>883</v>
          </cell>
          <cell r="E3020" t="str">
            <v>UQM Technologies Inc</v>
          </cell>
          <cell r="F3020" t="str">
            <v>New energy</v>
          </cell>
          <cell r="G3020" t="str">
            <v>Efficiency: Supply Side</v>
          </cell>
          <cell r="H3020" t="str">
            <v>Colorado</v>
          </cell>
          <cell r="I3020" t="str">
            <v>United States</v>
          </cell>
          <cell r="J3020" t="str">
            <v>USA</v>
          </cell>
          <cell r="K3020" t="str">
            <v>North America &amp; Carribean</v>
          </cell>
          <cell r="L3020" t="str">
            <v>AMER</v>
          </cell>
          <cell r="M3020">
            <v>38533.660416666666</v>
          </cell>
          <cell r="N3020" t="str">
            <v>Completed</v>
          </cell>
          <cell r="O3020" t="str">
            <v>Private Investment in Public Equity (PIPE)</v>
          </cell>
          <cell r="P3020">
            <v>3.9</v>
          </cell>
          <cell r="Q3020">
            <v>0</v>
          </cell>
          <cell r="R3020" t="str">
            <v>3.9</v>
          </cell>
        </row>
        <row r="3021">
          <cell r="A3021" t="str">
            <v>PM</v>
          </cell>
          <cell r="B3021">
            <v>203</v>
          </cell>
          <cell r="C3021">
            <v>1</v>
          </cell>
          <cell r="D3021">
            <v>75</v>
          </cell>
          <cell r="E3021" t="str">
            <v>Evergreen Solar Inc</v>
          </cell>
          <cell r="F3021" t="str">
            <v>New energy</v>
          </cell>
          <cell r="G3021" t="str">
            <v>Solar</v>
          </cell>
          <cell r="H3021" t="str">
            <v>Massachusetts</v>
          </cell>
          <cell r="I3021" t="str">
            <v>United States</v>
          </cell>
          <cell r="J3021" t="str">
            <v>USA</v>
          </cell>
          <cell r="K3021" t="str">
            <v>North America &amp; Carribean</v>
          </cell>
          <cell r="L3021" t="str">
            <v>AMER</v>
          </cell>
          <cell r="M3021">
            <v>38526.492361111108</v>
          </cell>
          <cell r="N3021" t="str">
            <v>Completed</v>
          </cell>
          <cell r="O3021" t="str">
            <v>Convertible</v>
          </cell>
          <cell r="P3021">
            <v>90</v>
          </cell>
          <cell r="Q3021">
            <v>0</v>
          </cell>
          <cell r="R3021" t="str">
            <v>90</v>
          </cell>
        </row>
        <row r="3022">
          <cell r="A3022" t="str">
            <v>PM</v>
          </cell>
          <cell r="B3022">
            <v>204</v>
          </cell>
          <cell r="C3022">
            <v>1</v>
          </cell>
          <cell r="D3022">
            <v>2110</v>
          </cell>
          <cell r="E3022" t="str">
            <v>Solon AG</v>
          </cell>
          <cell r="F3022" t="str">
            <v>New energy</v>
          </cell>
          <cell r="G3022" t="str">
            <v>Solar</v>
          </cell>
          <cell r="H3022" t="str">
            <v>Berlin</v>
          </cell>
          <cell r="I3022" t="str">
            <v>Germany</v>
          </cell>
          <cell r="J3022" t="str">
            <v>DEU</v>
          </cell>
          <cell r="K3022" t="str">
            <v>EU Europe</v>
          </cell>
          <cell r="L3022" t="str">
            <v>EMEA</v>
          </cell>
          <cell r="M3022">
            <v>38532.450694444444</v>
          </cell>
          <cell r="N3022" t="str">
            <v>Completed</v>
          </cell>
          <cell r="O3022" t="str">
            <v>Convertible</v>
          </cell>
          <cell r="P3022">
            <v>50.3</v>
          </cell>
          <cell r="Q3022">
            <v>0</v>
          </cell>
          <cell r="R3022" t="str">
            <v>50.3</v>
          </cell>
        </row>
        <row r="3023">
          <cell r="A3023" t="str">
            <v>PM</v>
          </cell>
          <cell r="B3023">
            <v>206</v>
          </cell>
          <cell r="C3023">
            <v>1</v>
          </cell>
          <cell r="D3023">
            <v>8194</v>
          </cell>
          <cell r="E3023" t="str">
            <v>New Value AG</v>
          </cell>
          <cell r="F3023" t="str">
            <v>Non-core</v>
          </cell>
          <cell r="G3023" t="str">
            <v>Services &amp; Support (Clean Energy)</v>
          </cell>
          <cell r="I3023" t="str">
            <v>Switzerland</v>
          </cell>
          <cell r="J3023" t="str">
            <v>CHE</v>
          </cell>
          <cell r="K3023" t="str">
            <v>Non-EU Europe</v>
          </cell>
          <cell r="L3023" t="str">
            <v>EMEA</v>
          </cell>
          <cell r="M3023">
            <v>38537.585416666669</v>
          </cell>
          <cell r="N3023" t="str">
            <v>Completed</v>
          </cell>
          <cell r="O3023" t="str">
            <v>OTC Secondary/PIPE</v>
          </cell>
          <cell r="P3023">
            <v>2.2000000000000002</v>
          </cell>
          <cell r="Q3023">
            <v>0</v>
          </cell>
          <cell r="R3023" t="str">
            <v>2.2</v>
          </cell>
          <cell r="S3023" t="str">
            <v>0</v>
          </cell>
        </row>
        <row r="3024">
          <cell r="A3024" t="str">
            <v>PM</v>
          </cell>
          <cell r="B3024">
            <v>207</v>
          </cell>
          <cell r="C3024">
            <v>1</v>
          </cell>
          <cell r="D3024">
            <v>926</v>
          </cell>
          <cell r="E3024" t="str">
            <v>Enova Systems Inc</v>
          </cell>
          <cell r="F3024" t="str">
            <v>New energy</v>
          </cell>
          <cell r="G3024" t="str">
            <v>Fuel Cells</v>
          </cell>
          <cell r="H3024" t="str">
            <v>California</v>
          </cell>
          <cell r="I3024" t="str">
            <v>United States</v>
          </cell>
          <cell r="J3024" t="str">
            <v>USA</v>
          </cell>
          <cell r="K3024" t="str">
            <v>North America &amp; Carribean</v>
          </cell>
          <cell r="L3024" t="str">
            <v>AMER</v>
          </cell>
          <cell r="M3024">
            <v>38559.640972222223</v>
          </cell>
          <cell r="N3024" t="str">
            <v>Completed</v>
          </cell>
          <cell r="O3024" t="str">
            <v>IPO</v>
          </cell>
          <cell r="P3024">
            <v>20.2</v>
          </cell>
          <cell r="Q3024">
            <v>0</v>
          </cell>
          <cell r="R3024" t="str">
            <v>20.2</v>
          </cell>
        </row>
        <row r="3025">
          <cell r="A3025" t="str">
            <v>PM</v>
          </cell>
          <cell r="B3025">
            <v>209</v>
          </cell>
          <cell r="C3025">
            <v>1</v>
          </cell>
          <cell r="D3025">
            <v>8262</v>
          </cell>
          <cell r="E3025" t="str">
            <v>Dyesol Ltd</v>
          </cell>
          <cell r="F3025" t="str">
            <v>New energy</v>
          </cell>
          <cell r="G3025" t="str">
            <v>Solar</v>
          </cell>
          <cell r="H3025" t="str">
            <v>New South Wales</v>
          </cell>
          <cell r="I3025" t="str">
            <v>Australia</v>
          </cell>
          <cell r="J3025" t="str">
            <v>AUS</v>
          </cell>
          <cell r="K3025" t="str">
            <v>Oceania</v>
          </cell>
          <cell r="L3025" t="str">
            <v>ASOC</v>
          </cell>
          <cell r="M3025">
            <v>38595.431944444441</v>
          </cell>
          <cell r="N3025" t="str">
            <v>Completed</v>
          </cell>
          <cell r="O3025" t="str">
            <v>IPO</v>
          </cell>
          <cell r="P3025">
            <v>1.9</v>
          </cell>
          <cell r="Q3025">
            <v>0</v>
          </cell>
          <cell r="R3025" t="str">
            <v>1.9</v>
          </cell>
        </row>
        <row r="3026">
          <cell r="A3026" t="str">
            <v>PM</v>
          </cell>
          <cell r="B3026">
            <v>210</v>
          </cell>
          <cell r="C3026">
            <v>1</v>
          </cell>
          <cell r="D3026">
            <v>7011</v>
          </cell>
          <cell r="E3026" t="str">
            <v>Amtech Systems Inc</v>
          </cell>
          <cell r="F3026" t="str">
            <v>Partially new energy</v>
          </cell>
          <cell r="G3026" t="str">
            <v>Solar</v>
          </cell>
          <cell r="H3026" t="str">
            <v>Arizona</v>
          </cell>
          <cell r="I3026" t="str">
            <v>United States</v>
          </cell>
          <cell r="J3026" t="str">
            <v>USA</v>
          </cell>
          <cell r="K3026" t="str">
            <v>North America &amp; Carribean</v>
          </cell>
          <cell r="L3026" t="str">
            <v>AMER</v>
          </cell>
          <cell r="M3026">
            <v>38471.48541666667</v>
          </cell>
          <cell r="N3026" t="str">
            <v>Completed</v>
          </cell>
          <cell r="O3026" t="str">
            <v>Convertible</v>
          </cell>
          <cell r="P3026">
            <v>2.1</v>
          </cell>
          <cell r="Q3026">
            <v>0</v>
          </cell>
          <cell r="R3026" t="str">
            <v>2.1</v>
          </cell>
        </row>
        <row r="3027">
          <cell r="A3027" t="str">
            <v>PM</v>
          </cell>
          <cell r="B3027">
            <v>211</v>
          </cell>
          <cell r="C3027">
            <v>1</v>
          </cell>
          <cell r="D3027">
            <v>4317</v>
          </cell>
          <cell r="E3027" t="str">
            <v>Suzlon Energy Ltd</v>
          </cell>
          <cell r="F3027" t="str">
            <v>New energy</v>
          </cell>
          <cell r="G3027" t="str">
            <v>Wind</v>
          </cell>
          <cell r="H3027" t="str">
            <v>Maharashtra State</v>
          </cell>
          <cell r="I3027" t="str">
            <v>India</v>
          </cell>
          <cell r="J3027" t="str">
            <v>IND</v>
          </cell>
          <cell r="K3027" t="str">
            <v>Asia</v>
          </cell>
          <cell r="L3027" t="str">
            <v>ASOC</v>
          </cell>
          <cell r="M3027">
            <v>38644.486111111109</v>
          </cell>
          <cell r="N3027" t="str">
            <v>Completed</v>
          </cell>
          <cell r="O3027" t="str">
            <v>IPO</v>
          </cell>
          <cell r="P3027">
            <v>339.9</v>
          </cell>
          <cell r="Q3027">
            <v>0</v>
          </cell>
          <cell r="R3027" t="str">
            <v>309.7</v>
          </cell>
          <cell r="S3027" t="str">
            <v>30.2</v>
          </cell>
        </row>
        <row r="3028">
          <cell r="A3028" t="str">
            <v>PM</v>
          </cell>
          <cell r="B3028">
            <v>213</v>
          </cell>
          <cell r="C3028">
            <v>1</v>
          </cell>
          <cell r="D3028">
            <v>34</v>
          </cell>
          <cell r="E3028" t="str">
            <v>Intelligent Energy Holdings</v>
          </cell>
          <cell r="F3028" t="str">
            <v>New energy</v>
          </cell>
          <cell r="G3028" t="str">
            <v>Fuel Cells</v>
          </cell>
          <cell r="I3028" t="str">
            <v>United Kingdom</v>
          </cell>
          <cell r="J3028" t="str">
            <v>GBR</v>
          </cell>
          <cell r="K3028" t="str">
            <v>EU Europe</v>
          </cell>
          <cell r="L3028" t="str">
            <v>EMEA</v>
          </cell>
          <cell r="M3028">
            <v>38547.337500000001</v>
          </cell>
          <cell r="N3028" t="str">
            <v>Postponed/cancelled</v>
          </cell>
          <cell r="O3028" t="str">
            <v>IPO</v>
          </cell>
          <cell r="Q3028">
            <v>0</v>
          </cell>
        </row>
        <row r="3029">
          <cell r="A3029" t="str">
            <v>PM</v>
          </cell>
          <cell r="B3029">
            <v>215</v>
          </cell>
          <cell r="C3029">
            <v>1</v>
          </cell>
          <cell r="D3029">
            <v>2355</v>
          </cell>
          <cell r="E3029" t="str">
            <v>Maxwell Technologies Inc</v>
          </cell>
          <cell r="F3029" t="str">
            <v>New energy</v>
          </cell>
          <cell r="G3029" t="str">
            <v>Power Storage</v>
          </cell>
          <cell r="H3029" t="str">
            <v>California</v>
          </cell>
          <cell r="I3029" t="str">
            <v>United States</v>
          </cell>
          <cell r="J3029" t="str">
            <v>USA</v>
          </cell>
          <cell r="K3029" t="str">
            <v>North America &amp; Carribean</v>
          </cell>
          <cell r="L3029" t="str">
            <v>AMER</v>
          </cell>
          <cell r="M3029">
            <v>38551.488194444442</v>
          </cell>
          <cell r="N3029" t="str">
            <v>Completed</v>
          </cell>
          <cell r="O3029" t="str">
            <v>Secondary</v>
          </cell>
          <cell r="P3029">
            <v>5.5</v>
          </cell>
          <cell r="Q3029">
            <v>0</v>
          </cell>
          <cell r="R3029" t="str">
            <v>5.5</v>
          </cell>
        </row>
        <row r="3030">
          <cell r="A3030" t="str">
            <v>PM</v>
          </cell>
          <cell r="B3030">
            <v>216</v>
          </cell>
          <cell r="C3030">
            <v>1</v>
          </cell>
          <cell r="D3030">
            <v>7300</v>
          </cell>
          <cell r="E3030" t="str">
            <v>SAFT</v>
          </cell>
          <cell r="F3030" t="str">
            <v>New energy</v>
          </cell>
          <cell r="G3030" t="str">
            <v>Power Storage</v>
          </cell>
          <cell r="I3030" t="str">
            <v>France</v>
          </cell>
          <cell r="J3030" t="str">
            <v>FRA</v>
          </cell>
          <cell r="K3030" t="str">
            <v>EU Europe</v>
          </cell>
          <cell r="L3030" t="str">
            <v>EMEA</v>
          </cell>
          <cell r="M3030">
            <v>38532</v>
          </cell>
          <cell r="N3030" t="str">
            <v>Completed</v>
          </cell>
          <cell r="O3030" t="str">
            <v>IPO</v>
          </cell>
          <cell r="P3030">
            <v>329.8</v>
          </cell>
          <cell r="Q3030">
            <v>0</v>
          </cell>
          <cell r="R3030" t="str">
            <v>102.5</v>
          </cell>
          <cell r="S3030" t="str">
            <v>227.3</v>
          </cell>
        </row>
        <row r="3031">
          <cell r="A3031" t="str">
            <v>PM</v>
          </cell>
          <cell r="B3031">
            <v>217</v>
          </cell>
          <cell r="C3031">
            <v>1</v>
          </cell>
          <cell r="D3031">
            <v>3924</v>
          </cell>
          <cell r="E3031" t="str">
            <v>Canaccord Capital Corporation</v>
          </cell>
          <cell r="F3031" t="str">
            <v>Non-core</v>
          </cell>
          <cell r="G3031" t="str">
            <v>General Financial &amp; Legal Services</v>
          </cell>
          <cell r="H3031" t="str">
            <v>British Columbia</v>
          </cell>
          <cell r="I3031" t="str">
            <v>Canada</v>
          </cell>
          <cell r="J3031" t="str">
            <v>CAN</v>
          </cell>
          <cell r="K3031" t="str">
            <v>North America &amp; Carribean</v>
          </cell>
          <cell r="L3031" t="str">
            <v>AMER</v>
          </cell>
          <cell r="M3031">
            <v>38525</v>
          </cell>
          <cell r="N3031" t="str">
            <v>Completed</v>
          </cell>
          <cell r="O3031" t="str">
            <v>Share registration</v>
          </cell>
          <cell r="P3031">
            <v>0</v>
          </cell>
          <cell r="Q3031">
            <v>0</v>
          </cell>
          <cell r="R3031" t="str">
            <v>0</v>
          </cell>
        </row>
        <row r="3032">
          <cell r="A3032" t="str">
            <v>PM</v>
          </cell>
          <cell r="B3032">
            <v>218</v>
          </cell>
          <cell r="C3032">
            <v>1</v>
          </cell>
          <cell r="D3032">
            <v>8088</v>
          </cell>
          <cell r="E3032" t="str">
            <v>KP Renewables Plc</v>
          </cell>
          <cell r="F3032" t="str">
            <v>New energy</v>
          </cell>
          <cell r="G3032" t="str">
            <v>Biomass &amp; Waste</v>
          </cell>
          <cell r="H3032" t="str">
            <v>Greater London</v>
          </cell>
          <cell r="I3032" t="str">
            <v>United Kingdom</v>
          </cell>
          <cell r="J3032" t="str">
            <v>GBR</v>
          </cell>
          <cell r="K3032" t="str">
            <v>EU Europe</v>
          </cell>
          <cell r="L3032" t="str">
            <v>EMEA</v>
          </cell>
          <cell r="M3032">
            <v>38562.620138888888</v>
          </cell>
          <cell r="N3032" t="str">
            <v>Completed</v>
          </cell>
          <cell r="O3032" t="str">
            <v>IPO</v>
          </cell>
          <cell r="P3032">
            <v>6.85</v>
          </cell>
          <cell r="Q3032">
            <v>0</v>
          </cell>
          <cell r="R3032" t="str">
            <v>6.85</v>
          </cell>
        </row>
        <row r="3033">
          <cell r="A3033" t="str">
            <v>PM</v>
          </cell>
          <cell r="B3033">
            <v>219</v>
          </cell>
          <cell r="C3033">
            <v>1</v>
          </cell>
          <cell r="D3033">
            <v>181</v>
          </cell>
          <cell r="E3033" t="str">
            <v>Viridis Investment Management Limited</v>
          </cell>
          <cell r="F3033" t="str">
            <v>New energy</v>
          </cell>
          <cell r="G3033" t="str">
            <v>General Financial &amp; Legal Services</v>
          </cell>
          <cell r="H3033" t="str">
            <v>Victoria</v>
          </cell>
          <cell r="I3033" t="str">
            <v>Australia</v>
          </cell>
          <cell r="J3033" t="str">
            <v>AUS</v>
          </cell>
          <cell r="K3033" t="str">
            <v>Oceania</v>
          </cell>
          <cell r="L3033" t="str">
            <v>ASOC</v>
          </cell>
          <cell r="M3033">
            <v>38609.6875</v>
          </cell>
          <cell r="N3033" t="str">
            <v>Completed</v>
          </cell>
          <cell r="O3033" t="str">
            <v>Quoted fund (assets)</v>
          </cell>
          <cell r="P3033">
            <v>96.7</v>
          </cell>
          <cell r="Q3033">
            <v>0</v>
          </cell>
          <cell r="R3033" t="str">
            <v>96.7</v>
          </cell>
        </row>
        <row r="3034">
          <cell r="A3034" t="str">
            <v>PM</v>
          </cell>
          <cell r="B3034">
            <v>220</v>
          </cell>
          <cell r="C3034">
            <v>1</v>
          </cell>
          <cell r="D3034">
            <v>6615</v>
          </cell>
          <cell r="E3034" t="str">
            <v>Theolia SA</v>
          </cell>
          <cell r="F3034" t="str">
            <v>New energy</v>
          </cell>
          <cell r="G3034" t="str">
            <v>Wind</v>
          </cell>
          <cell r="I3034" t="str">
            <v>France</v>
          </cell>
          <cell r="J3034" t="str">
            <v>FRA</v>
          </cell>
          <cell r="K3034" t="str">
            <v>EU Europe</v>
          </cell>
          <cell r="L3034" t="str">
            <v>EMEA</v>
          </cell>
          <cell r="M3034">
            <v>37455</v>
          </cell>
          <cell r="N3034" t="str">
            <v>Completed</v>
          </cell>
          <cell r="O3034" t="str">
            <v>OTC IPO</v>
          </cell>
          <cell r="P3034">
            <v>1.4</v>
          </cell>
          <cell r="Q3034">
            <v>0</v>
          </cell>
          <cell r="R3034" t="str">
            <v>1.4</v>
          </cell>
        </row>
        <row r="3035">
          <cell r="A3035" t="str">
            <v>PM</v>
          </cell>
          <cell r="B3035">
            <v>221</v>
          </cell>
          <cell r="C3035">
            <v>1</v>
          </cell>
          <cell r="D3035">
            <v>6</v>
          </cell>
          <cell r="E3035" t="str">
            <v>Plug Power Inc</v>
          </cell>
          <cell r="F3035" t="str">
            <v>New energy</v>
          </cell>
          <cell r="G3035" t="str">
            <v>Fuel Cells</v>
          </cell>
          <cell r="H3035" t="str">
            <v>New York</v>
          </cell>
          <cell r="I3035" t="str">
            <v>United States</v>
          </cell>
          <cell r="J3035" t="str">
            <v>USA</v>
          </cell>
          <cell r="K3035" t="str">
            <v>North America &amp; Carribean</v>
          </cell>
          <cell r="L3035" t="str">
            <v>AMER</v>
          </cell>
          <cell r="M3035">
            <v>38597.481249999997</v>
          </cell>
          <cell r="N3035" t="str">
            <v>Completed</v>
          </cell>
          <cell r="O3035" t="str">
            <v>Secondary</v>
          </cell>
          <cell r="P3035">
            <v>75</v>
          </cell>
          <cell r="Q3035">
            <v>0</v>
          </cell>
          <cell r="R3035" t="str">
            <v>75</v>
          </cell>
        </row>
        <row r="3036">
          <cell r="A3036" t="str">
            <v>PM</v>
          </cell>
          <cell r="B3036">
            <v>223</v>
          </cell>
          <cell r="C3036">
            <v>1</v>
          </cell>
          <cell r="D3036">
            <v>7370</v>
          </cell>
          <cell r="E3036" t="str">
            <v>Solar Millennium AG</v>
          </cell>
          <cell r="F3036" t="str">
            <v>New energy</v>
          </cell>
          <cell r="G3036" t="str">
            <v>Solar</v>
          </cell>
          <cell r="H3036" t="str">
            <v>Bavaria</v>
          </cell>
          <cell r="I3036" t="str">
            <v>Germany</v>
          </cell>
          <cell r="J3036" t="str">
            <v>DEU</v>
          </cell>
          <cell r="K3036" t="str">
            <v>EU Europe</v>
          </cell>
          <cell r="L3036" t="str">
            <v>EMEA</v>
          </cell>
          <cell r="M3036">
            <v>38560</v>
          </cell>
          <cell r="N3036" t="str">
            <v>Completed</v>
          </cell>
          <cell r="O3036" t="str">
            <v>OTC Share registration</v>
          </cell>
          <cell r="P3036">
            <v>0</v>
          </cell>
          <cell r="Q3036">
            <v>0</v>
          </cell>
          <cell r="R3036" t="str">
            <v>0</v>
          </cell>
        </row>
        <row r="3037">
          <cell r="A3037" t="str">
            <v>PM</v>
          </cell>
          <cell r="B3037">
            <v>224</v>
          </cell>
          <cell r="C3037">
            <v>1</v>
          </cell>
          <cell r="D3037">
            <v>6135</v>
          </cell>
          <cell r="E3037" t="str">
            <v>Eclipse Energy Company Limited</v>
          </cell>
          <cell r="F3037" t="str">
            <v>New energy</v>
          </cell>
          <cell r="G3037" t="str">
            <v>Wind</v>
          </cell>
          <cell r="I3037" t="str">
            <v>United Kingdom</v>
          </cell>
          <cell r="J3037" t="str">
            <v>GBR</v>
          </cell>
          <cell r="K3037" t="str">
            <v>EU Europe</v>
          </cell>
          <cell r="L3037" t="str">
            <v>EMEA</v>
          </cell>
          <cell r="M3037">
            <v>38551</v>
          </cell>
          <cell r="N3037" t="str">
            <v>Postponed/cancelled</v>
          </cell>
          <cell r="O3037" t="str">
            <v>IPO</v>
          </cell>
          <cell r="P3037">
            <v>0</v>
          </cell>
          <cell r="Q3037">
            <v>0</v>
          </cell>
          <cell r="R3037" t="str">
            <v>0</v>
          </cell>
          <cell r="S3037" t="str">
            <v>0</v>
          </cell>
        </row>
        <row r="3038">
          <cell r="A3038" t="str">
            <v>PM</v>
          </cell>
          <cell r="B3038">
            <v>225</v>
          </cell>
          <cell r="C3038">
            <v>1</v>
          </cell>
          <cell r="D3038">
            <v>487</v>
          </cell>
          <cell r="E3038" t="str">
            <v>Ceramic Fuel Cells Ltd (CFCL)</v>
          </cell>
          <cell r="F3038" t="str">
            <v>New energy</v>
          </cell>
          <cell r="G3038" t="str">
            <v>Fuel Cells</v>
          </cell>
          <cell r="I3038" t="str">
            <v>Australia</v>
          </cell>
          <cell r="J3038" t="str">
            <v>AUS</v>
          </cell>
          <cell r="K3038" t="str">
            <v>Oceania</v>
          </cell>
          <cell r="L3038" t="str">
            <v>ASOC</v>
          </cell>
          <cell r="M3038">
            <v>38778</v>
          </cell>
          <cell r="N3038" t="str">
            <v>Completed</v>
          </cell>
          <cell r="O3038" t="str">
            <v>IPO</v>
          </cell>
          <cell r="P3038">
            <v>64.900000000000006</v>
          </cell>
          <cell r="Q3038">
            <v>0</v>
          </cell>
          <cell r="R3038" t="str">
            <v>64.9</v>
          </cell>
          <cell r="S3038" t="str">
            <v>0</v>
          </cell>
        </row>
        <row r="3039">
          <cell r="A3039" t="str">
            <v>PM</v>
          </cell>
          <cell r="B3039">
            <v>226</v>
          </cell>
          <cell r="C3039">
            <v>1</v>
          </cell>
          <cell r="D3039">
            <v>487</v>
          </cell>
          <cell r="E3039" t="str">
            <v>Ceramic Fuel Cells Ltd (CFCL)</v>
          </cell>
          <cell r="F3039" t="str">
            <v>New energy</v>
          </cell>
          <cell r="G3039" t="str">
            <v>Fuel Cells</v>
          </cell>
          <cell r="I3039" t="str">
            <v>Australia</v>
          </cell>
          <cell r="J3039" t="str">
            <v>AUS</v>
          </cell>
          <cell r="K3039" t="str">
            <v>Oceania</v>
          </cell>
          <cell r="L3039" t="str">
            <v>ASOC</v>
          </cell>
          <cell r="M3039">
            <v>38566.440972222219</v>
          </cell>
          <cell r="N3039" t="str">
            <v>Completed</v>
          </cell>
          <cell r="O3039" t="str">
            <v>Convertible</v>
          </cell>
          <cell r="P3039">
            <v>6.2</v>
          </cell>
          <cell r="Q3039">
            <v>0</v>
          </cell>
          <cell r="R3039" t="str">
            <v>6.2</v>
          </cell>
        </row>
        <row r="3040">
          <cell r="A3040" t="str">
            <v>PM</v>
          </cell>
          <cell r="B3040">
            <v>227</v>
          </cell>
          <cell r="C3040">
            <v>1</v>
          </cell>
          <cell r="D3040">
            <v>652</v>
          </cell>
          <cell r="E3040" t="str">
            <v>Creststreet Asset Management Limited</v>
          </cell>
          <cell r="F3040" t="str">
            <v>New energy</v>
          </cell>
          <cell r="G3040" t="str">
            <v>Wind</v>
          </cell>
          <cell r="H3040" t="str">
            <v>Ontario</v>
          </cell>
          <cell r="I3040" t="str">
            <v>Canada</v>
          </cell>
          <cell r="J3040" t="str">
            <v>CAN</v>
          </cell>
          <cell r="K3040" t="str">
            <v>North America &amp; Carribean</v>
          </cell>
          <cell r="L3040" t="str">
            <v>AMER</v>
          </cell>
          <cell r="M3040">
            <v>38568.599305555559</v>
          </cell>
          <cell r="N3040" t="str">
            <v>Completed</v>
          </cell>
          <cell r="O3040" t="str">
            <v>Quoted fund (assets)</v>
          </cell>
          <cell r="P3040">
            <v>47</v>
          </cell>
          <cell r="Q3040">
            <v>0</v>
          </cell>
          <cell r="R3040" t="str">
            <v>47</v>
          </cell>
          <cell r="S3040" t="str">
            <v>0</v>
          </cell>
        </row>
        <row r="3041">
          <cell r="A3041" t="str">
            <v>PM</v>
          </cell>
          <cell r="B3041">
            <v>228</v>
          </cell>
          <cell r="C3041">
            <v>1</v>
          </cell>
          <cell r="D3041">
            <v>652</v>
          </cell>
          <cell r="E3041" t="str">
            <v>Creststreet Asset Management Limited</v>
          </cell>
          <cell r="F3041" t="str">
            <v>New energy</v>
          </cell>
          <cell r="G3041" t="str">
            <v>Wind</v>
          </cell>
          <cell r="H3041" t="str">
            <v>Ontario</v>
          </cell>
          <cell r="I3041" t="str">
            <v>Canada</v>
          </cell>
          <cell r="J3041" t="str">
            <v>CAN</v>
          </cell>
          <cell r="K3041" t="str">
            <v>North America &amp; Carribean</v>
          </cell>
          <cell r="L3041" t="str">
            <v>AMER</v>
          </cell>
          <cell r="M3041">
            <v>37974.609722222223</v>
          </cell>
          <cell r="N3041" t="str">
            <v>Completed</v>
          </cell>
          <cell r="O3041" t="str">
            <v>Quoted fund (assets)</v>
          </cell>
          <cell r="P3041">
            <v>32</v>
          </cell>
          <cell r="Q3041">
            <v>0</v>
          </cell>
          <cell r="R3041" t="str">
            <v>32</v>
          </cell>
          <cell r="S3041" t="str">
            <v>0</v>
          </cell>
        </row>
        <row r="3042">
          <cell r="A3042" t="str">
            <v>PM</v>
          </cell>
          <cell r="B3042">
            <v>229</v>
          </cell>
          <cell r="C3042">
            <v>1</v>
          </cell>
          <cell r="D3042">
            <v>4766</v>
          </cell>
          <cell r="E3042" t="str">
            <v>Covanta Holding Corporation (formerly Danielson Holding Corporation)</v>
          </cell>
          <cell r="F3042" t="str">
            <v>Partially new energy</v>
          </cell>
          <cell r="G3042" t="str">
            <v>Biomass &amp; Waste</v>
          </cell>
          <cell r="H3042" t="str">
            <v>New Jersey</v>
          </cell>
          <cell r="I3042" t="str">
            <v>United States</v>
          </cell>
          <cell r="J3042" t="str">
            <v>USA</v>
          </cell>
          <cell r="K3042" t="str">
            <v>North America &amp; Carribean</v>
          </cell>
          <cell r="L3042" t="str">
            <v>AMER</v>
          </cell>
          <cell r="M3042">
            <v>38525</v>
          </cell>
          <cell r="N3042" t="str">
            <v>Completed</v>
          </cell>
          <cell r="O3042" t="str">
            <v>Exercise of Warrants</v>
          </cell>
          <cell r="P3042">
            <v>400</v>
          </cell>
          <cell r="Q3042">
            <v>0</v>
          </cell>
          <cell r="R3042" t="str">
            <v>400</v>
          </cell>
        </row>
        <row r="3043">
          <cell r="A3043" t="str">
            <v>PM</v>
          </cell>
          <cell r="B3043">
            <v>230</v>
          </cell>
          <cell r="C3043">
            <v>1</v>
          </cell>
          <cell r="D3043">
            <v>4766</v>
          </cell>
          <cell r="E3043" t="str">
            <v>Covanta Holding Corporation (formerly Danielson Holding Corporation)</v>
          </cell>
          <cell r="F3043" t="str">
            <v>Partially new energy</v>
          </cell>
          <cell r="G3043" t="str">
            <v>Biomass &amp; Waste</v>
          </cell>
          <cell r="H3043" t="str">
            <v>New Jersey</v>
          </cell>
          <cell r="I3043" t="str">
            <v>United States</v>
          </cell>
          <cell r="J3043" t="str">
            <v>USA</v>
          </cell>
          <cell r="K3043" t="str">
            <v>North America &amp; Carribean</v>
          </cell>
          <cell r="L3043" t="str">
            <v>AMER</v>
          </cell>
          <cell r="M3043">
            <v>38149</v>
          </cell>
          <cell r="N3043" t="str">
            <v>Completed</v>
          </cell>
          <cell r="O3043" t="str">
            <v>Secondary</v>
          </cell>
          <cell r="P3043">
            <v>55.4</v>
          </cell>
          <cell r="Q3043">
            <v>0</v>
          </cell>
          <cell r="R3043" t="str">
            <v>55.4</v>
          </cell>
        </row>
        <row r="3044">
          <cell r="A3044" t="str">
            <v>PM</v>
          </cell>
          <cell r="B3044">
            <v>231</v>
          </cell>
          <cell r="C3044">
            <v>1</v>
          </cell>
          <cell r="D3044">
            <v>78</v>
          </cell>
          <cell r="E3044" t="str">
            <v>Quantum Fuel Systems Technologies Worldwide Inc</v>
          </cell>
          <cell r="F3044" t="str">
            <v>New energy</v>
          </cell>
          <cell r="G3044" t="str">
            <v>Hydrogen</v>
          </cell>
          <cell r="H3044" t="str">
            <v>California</v>
          </cell>
          <cell r="I3044" t="str">
            <v>United States</v>
          </cell>
          <cell r="J3044" t="str">
            <v>USA</v>
          </cell>
          <cell r="K3044" t="str">
            <v>North America &amp; Carribean</v>
          </cell>
          <cell r="L3044" t="str">
            <v>AMER</v>
          </cell>
          <cell r="M3044">
            <v>37652</v>
          </cell>
          <cell r="N3044" t="str">
            <v>Completed</v>
          </cell>
          <cell r="O3044" t="str">
            <v>IPO</v>
          </cell>
          <cell r="P3044">
            <v>9.1</v>
          </cell>
          <cell r="Q3044">
            <v>0</v>
          </cell>
          <cell r="R3044" t="str">
            <v>9.1</v>
          </cell>
        </row>
        <row r="3045">
          <cell r="A3045" t="str">
            <v>PM</v>
          </cell>
          <cell r="B3045">
            <v>232</v>
          </cell>
          <cell r="C3045">
            <v>1</v>
          </cell>
          <cell r="D3045">
            <v>3229</v>
          </cell>
          <cell r="E3045" t="str">
            <v>Oxonica</v>
          </cell>
          <cell r="F3045" t="str">
            <v>Partially new energy</v>
          </cell>
          <cell r="G3045" t="str">
            <v>Efficiency: Demand Side</v>
          </cell>
          <cell r="I3045" t="str">
            <v>United Kingdom</v>
          </cell>
          <cell r="J3045" t="str">
            <v>GBR</v>
          </cell>
          <cell r="K3045" t="str">
            <v>EU Europe</v>
          </cell>
          <cell r="L3045" t="str">
            <v>EMEA</v>
          </cell>
          <cell r="M3045">
            <v>38553.663888888892</v>
          </cell>
          <cell r="N3045" t="str">
            <v>Completed</v>
          </cell>
          <cell r="O3045" t="str">
            <v>IPO</v>
          </cell>
          <cell r="P3045">
            <v>17.899999999999999</v>
          </cell>
          <cell r="Q3045">
            <v>0</v>
          </cell>
          <cell r="R3045" t="str">
            <v>17.9</v>
          </cell>
          <cell r="S3045" t="str">
            <v>0</v>
          </cell>
        </row>
        <row r="3046">
          <cell r="A3046" t="str">
            <v>PM</v>
          </cell>
          <cell r="B3046">
            <v>234</v>
          </cell>
          <cell r="C3046">
            <v>1</v>
          </cell>
          <cell r="D3046">
            <v>4689</v>
          </cell>
          <cell r="E3046" t="str">
            <v>Dickie Walker Marine Inc</v>
          </cell>
          <cell r="F3046" t="str">
            <v>Non-core</v>
          </cell>
          <cell r="G3046" t="str">
            <v>Fuel Cells</v>
          </cell>
          <cell r="H3046" t="str">
            <v>California</v>
          </cell>
          <cell r="I3046" t="str">
            <v>United States</v>
          </cell>
          <cell r="J3046" t="str">
            <v>USA</v>
          </cell>
          <cell r="K3046" t="str">
            <v>North America &amp; Carribean</v>
          </cell>
          <cell r="L3046" t="str">
            <v>AMER</v>
          </cell>
          <cell r="M3046">
            <v>38579.600694444445</v>
          </cell>
          <cell r="N3046" t="str">
            <v>Completed</v>
          </cell>
          <cell r="O3046" t="str">
            <v>Delisting</v>
          </cell>
          <cell r="Q3046">
            <v>0</v>
          </cell>
        </row>
        <row r="3047">
          <cell r="A3047" t="str">
            <v>PM</v>
          </cell>
          <cell r="B3047">
            <v>235</v>
          </cell>
          <cell r="C3047">
            <v>1</v>
          </cell>
          <cell r="D3047">
            <v>721</v>
          </cell>
          <cell r="E3047" t="str">
            <v>SatCon Technology Corp</v>
          </cell>
          <cell r="F3047" t="str">
            <v>New energy</v>
          </cell>
          <cell r="G3047" t="str">
            <v>Efficiency: Supply Side</v>
          </cell>
          <cell r="H3047" t="str">
            <v>Massachusetts</v>
          </cell>
          <cell r="I3047" t="str">
            <v>United States</v>
          </cell>
          <cell r="J3047" t="str">
            <v>USA</v>
          </cell>
          <cell r="K3047" t="str">
            <v>North America &amp; Carribean</v>
          </cell>
          <cell r="L3047" t="str">
            <v>AMER</v>
          </cell>
          <cell r="M3047">
            <v>38579.609027777777</v>
          </cell>
          <cell r="N3047" t="str">
            <v>Completed</v>
          </cell>
          <cell r="O3047" t="str">
            <v>Secondary</v>
          </cell>
          <cell r="P3047">
            <v>5.8</v>
          </cell>
          <cell r="Q3047">
            <v>0</v>
          </cell>
          <cell r="R3047" t="str">
            <v>5.8</v>
          </cell>
        </row>
        <row r="3048">
          <cell r="A3048" t="str">
            <v>PM</v>
          </cell>
          <cell r="B3048">
            <v>236</v>
          </cell>
          <cell r="C3048">
            <v>1</v>
          </cell>
          <cell r="D3048">
            <v>9211</v>
          </cell>
          <cell r="E3048" t="str">
            <v>Centrosolar Group AG</v>
          </cell>
          <cell r="F3048" t="str">
            <v>New energy</v>
          </cell>
          <cell r="G3048" t="str">
            <v>Solar</v>
          </cell>
          <cell r="I3048" t="str">
            <v>Germany</v>
          </cell>
          <cell r="J3048" t="str">
            <v>DEU</v>
          </cell>
          <cell r="K3048" t="str">
            <v>EU Europe</v>
          </cell>
          <cell r="L3048" t="str">
            <v>EMEA</v>
          </cell>
          <cell r="M3048">
            <v>38624.547222222223</v>
          </cell>
          <cell r="N3048" t="str">
            <v>Completed</v>
          </cell>
          <cell r="O3048" t="str">
            <v>OTC Share registration</v>
          </cell>
          <cell r="P3048">
            <v>0</v>
          </cell>
          <cell r="Q3048">
            <v>0</v>
          </cell>
          <cell r="R3048" t="str">
            <v>0</v>
          </cell>
        </row>
        <row r="3049">
          <cell r="A3049" t="str">
            <v>PM</v>
          </cell>
          <cell r="B3049">
            <v>238</v>
          </cell>
          <cell r="C3049">
            <v>1</v>
          </cell>
          <cell r="D3049">
            <v>2182</v>
          </cell>
          <cell r="E3049" t="str">
            <v>Azure Dynamics Corporation</v>
          </cell>
          <cell r="F3049" t="str">
            <v>New energy</v>
          </cell>
          <cell r="G3049" t="str">
            <v>Efficiency: Supply Side</v>
          </cell>
          <cell r="H3049" t="str">
            <v>Ontario</v>
          </cell>
          <cell r="I3049" t="str">
            <v>Canada</v>
          </cell>
          <cell r="J3049" t="str">
            <v>CAN</v>
          </cell>
          <cell r="K3049" t="str">
            <v>North America &amp; Carribean</v>
          </cell>
          <cell r="L3049" t="str">
            <v>AMER</v>
          </cell>
          <cell r="M3049">
            <v>38603.386805555558</v>
          </cell>
          <cell r="N3049" t="str">
            <v>Completed</v>
          </cell>
          <cell r="O3049" t="str">
            <v>Private Investment in Public Equity (PIPE)</v>
          </cell>
          <cell r="P3049">
            <v>9.3000000000000007</v>
          </cell>
          <cell r="Q3049">
            <v>0</v>
          </cell>
          <cell r="R3049" t="str">
            <v>9.3</v>
          </cell>
        </row>
        <row r="3050">
          <cell r="A3050" t="str">
            <v>PM</v>
          </cell>
          <cell r="B3050">
            <v>239</v>
          </cell>
          <cell r="C3050">
            <v>1</v>
          </cell>
          <cell r="D3050">
            <v>1120</v>
          </cell>
          <cell r="E3050" t="str">
            <v>Green Energy Resources Inc (formerly New York International Log &amp; Lumber Company)</v>
          </cell>
          <cell r="F3050" t="str">
            <v>New energy</v>
          </cell>
          <cell r="G3050" t="str">
            <v>Biomass &amp; Waste</v>
          </cell>
          <cell r="H3050" t="str">
            <v>Texas</v>
          </cell>
          <cell r="I3050" t="str">
            <v>United States</v>
          </cell>
          <cell r="J3050" t="str">
            <v>USA</v>
          </cell>
          <cell r="K3050" t="str">
            <v>North America &amp; Carribean</v>
          </cell>
          <cell r="L3050" t="str">
            <v>AMER</v>
          </cell>
          <cell r="M3050">
            <v>38588.563888888886</v>
          </cell>
          <cell r="N3050" t="str">
            <v>Postponed/cancelled</v>
          </cell>
          <cell r="O3050" t="str">
            <v>IPO</v>
          </cell>
          <cell r="P3050">
            <v>25</v>
          </cell>
          <cell r="Q3050">
            <v>0</v>
          </cell>
        </row>
        <row r="3051">
          <cell r="A3051" t="str">
            <v>PM</v>
          </cell>
          <cell r="B3051">
            <v>240</v>
          </cell>
          <cell r="C3051">
            <v>1</v>
          </cell>
          <cell r="D3051">
            <v>20</v>
          </cell>
          <cell r="E3051" t="str">
            <v>FuelCell Energy Inc</v>
          </cell>
          <cell r="F3051" t="str">
            <v>New energy</v>
          </cell>
          <cell r="G3051" t="str">
            <v>Fuel Cells</v>
          </cell>
          <cell r="H3051" t="str">
            <v>Connecticut</v>
          </cell>
          <cell r="I3051" t="str">
            <v>United States</v>
          </cell>
          <cell r="J3051" t="str">
            <v>USA</v>
          </cell>
          <cell r="K3051" t="str">
            <v>North America &amp; Carribean</v>
          </cell>
          <cell r="L3051" t="str">
            <v>AMER</v>
          </cell>
          <cell r="M3051">
            <v>36683</v>
          </cell>
          <cell r="N3051" t="str">
            <v>Completed</v>
          </cell>
          <cell r="O3051" t="str">
            <v>Share registration</v>
          </cell>
          <cell r="Q3051">
            <v>0</v>
          </cell>
        </row>
        <row r="3052">
          <cell r="A3052" t="str">
            <v>PM</v>
          </cell>
          <cell r="B3052">
            <v>241</v>
          </cell>
          <cell r="C3052">
            <v>1</v>
          </cell>
          <cell r="D3052">
            <v>6</v>
          </cell>
          <cell r="E3052" t="str">
            <v>Plug Power Inc</v>
          </cell>
          <cell r="F3052" t="str">
            <v>New energy</v>
          </cell>
          <cell r="G3052" t="str">
            <v>Fuel Cells</v>
          </cell>
          <cell r="H3052" t="str">
            <v>New York</v>
          </cell>
          <cell r="I3052" t="str">
            <v>United States</v>
          </cell>
          <cell r="J3052" t="str">
            <v>USA</v>
          </cell>
          <cell r="K3052" t="str">
            <v>North America &amp; Carribean</v>
          </cell>
          <cell r="L3052" t="str">
            <v>AMER</v>
          </cell>
          <cell r="M3052">
            <v>38532.600694444445</v>
          </cell>
          <cell r="N3052" t="str">
            <v>Completed</v>
          </cell>
          <cell r="O3052" t="str">
            <v>Block Trade</v>
          </cell>
          <cell r="P3052">
            <v>1.3</v>
          </cell>
          <cell r="Q3052">
            <v>0</v>
          </cell>
          <cell r="R3052" t="str">
            <v>0</v>
          </cell>
          <cell r="S3052" t="str">
            <v>1.3</v>
          </cell>
        </row>
        <row r="3053">
          <cell r="A3053" t="str">
            <v>PM</v>
          </cell>
          <cell r="B3053">
            <v>242</v>
          </cell>
          <cell r="C3053">
            <v>1</v>
          </cell>
          <cell r="D3053">
            <v>1052</v>
          </cell>
          <cell r="E3053" t="str">
            <v>SunPower Corp</v>
          </cell>
          <cell r="F3053" t="str">
            <v>New energy</v>
          </cell>
          <cell r="G3053" t="str">
            <v>Solar</v>
          </cell>
          <cell r="H3053" t="str">
            <v>California</v>
          </cell>
          <cell r="I3053" t="str">
            <v>United States</v>
          </cell>
          <cell r="J3053" t="str">
            <v>USA</v>
          </cell>
          <cell r="K3053" t="str">
            <v>North America &amp; Carribean</v>
          </cell>
          <cell r="L3053" t="str">
            <v>AMER</v>
          </cell>
          <cell r="M3053">
            <v>38673.01458333333</v>
          </cell>
          <cell r="N3053" t="str">
            <v>Completed</v>
          </cell>
          <cell r="O3053" t="str">
            <v>IPO</v>
          </cell>
          <cell r="P3053">
            <v>159.4</v>
          </cell>
          <cell r="Q3053">
            <v>0</v>
          </cell>
          <cell r="R3053" t="str">
            <v>159.4</v>
          </cell>
          <cell r="S3053" t="str">
            <v>0</v>
          </cell>
        </row>
        <row r="3054">
          <cell r="A3054" t="str">
            <v>PM</v>
          </cell>
          <cell r="B3054">
            <v>243</v>
          </cell>
          <cell r="C3054">
            <v>1</v>
          </cell>
          <cell r="D3054">
            <v>9400</v>
          </cell>
          <cell r="E3054" t="str">
            <v>Axiom Energy Ltd</v>
          </cell>
          <cell r="F3054" t="str">
            <v>New energy</v>
          </cell>
          <cell r="G3054" t="str">
            <v>Biofuels</v>
          </cell>
          <cell r="H3054" t="str">
            <v>Victoria</v>
          </cell>
          <cell r="I3054" t="str">
            <v>Australia</v>
          </cell>
          <cell r="J3054" t="str">
            <v>AUS</v>
          </cell>
          <cell r="K3054" t="str">
            <v>Oceania</v>
          </cell>
          <cell r="L3054" t="str">
            <v>ASOC</v>
          </cell>
          <cell r="M3054">
            <v>38974.53402777778</v>
          </cell>
          <cell r="N3054" t="str">
            <v>Postponed/cancelled</v>
          </cell>
          <cell r="O3054" t="str">
            <v>IPO</v>
          </cell>
          <cell r="P3054">
            <v>27.7</v>
          </cell>
          <cell r="Q3054">
            <v>0</v>
          </cell>
          <cell r="R3054" t="str">
            <v>0</v>
          </cell>
          <cell r="S3054" t="str">
            <v>0</v>
          </cell>
        </row>
        <row r="3055">
          <cell r="A3055" t="str">
            <v>PM</v>
          </cell>
          <cell r="B3055">
            <v>244</v>
          </cell>
          <cell r="C3055">
            <v>1</v>
          </cell>
          <cell r="D3055">
            <v>9039</v>
          </cell>
          <cell r="E3055" t="str">
            <v>GTL Resources Plc</v>
          </cell>
          <cell r="F3055" t="str">
            <v>New energy</v>
          </cell>
          <cell r="G3055" t="str">
            <v>Biofuels</v>
          </cell>
          <cell r="I3055" t="str">
            <v>United Kingdom</v>
          </cell>
          <cell r="J3055" t="str">
            <v>GBR</v>
          </cell>
          <cell r="K3055" t="str">
            <v>EU Europe</v>
          </cell>
          <cell r="L3055" t="str">
            <v>EMEA</v>
          </cell>
          <cell r="M3055">
            <v>38596.667361111111</v>
          </cell>
          <cell r="N3055" t="str">
            <v>Completed</v>
          </cell>
          <cell r="O3055" t="str">
            <v>Reverse IPO</v>
          </cell>
          <cell r="P3055">
            <v>43.3</v>
          </cell>
          <cell r="Q3055">
            <v>0</v>
          </cell>
          <cell r="R3055" t="str">
            <v>43.3</v>
          </cell>
        </row>
        <row r="3056">
          <cell r="A3056" t="str">
            <v>PM</v>
          </cell>
          <cell r="B3056">
            <v>245</v>
          </cell>
          <cell r="C3056">
            <v>1</v>
          </cell>
          <cell r="D3056">
            <v>4854</v>
          </cell>
          <cell r="E3056" t="str">
            <v>Renewable Energy Holdings Plc</v>
          </cell>
          <cell r="F3056" t="str">
            <v>New energy</v>
          </cell>
          <cell r="G3056" t="str">
            <v>Wind</v>
          </cell>
          <cell r="H3056" t="str">
            <v>Greater London</v>
          </cell>
          <cell r="I3056" t="str">
            <v>United Kingdom</v>
          </cell>
          <cell r="J3056" t="str">
            <v>GBR</v>
          </cell>
          <cell r="K3056" t="str">
            <v>EU Europe</v>
          </cell>
          <cell r="L3056" t="str">
            <v>EMEA</v>
          </cell>
          <cell r="M3056">
            <v>38595.461805555555</v>
          </cell>
          <cell r="N3056" t="str">
            <v>Completed</v>
          </cell>
          <cell r="O3056" t="str">
            <v>Secondary</v>
          </cell>
          <cell r="P3056">
            <v>4.5</v>
          </cell>
          <cell r="Q3056">
            <v>0</v>
          </cell>
          <cell r="R3056" t="str">
            <v>4.5</v>
          </cell>
        </row>
        <row r="3057">
          <cell r="A3057" t="str">
            <v>PM</v>
          </cell>
          <cell r="B3057">
            <v>246</v>
          </cell>
          <cell r="C3057">
            <v>1</v>
          </cell>
          <cell r="D3057">
            <v>2106</v>
          </cell>
          <cell r="E3057" t="str">
            <v>Energy Developments Ltd</v>
          </cell>
          <cell r="F3057" t="str">
            <v>New energy</v>
          </cell>
          <cell r="G3057" t="str">
            <v>Biomass &amp; Waste</v>
          </cell>
          <cell r="I3057" t="str">
            <v>Australia</v>
          </cell>
          <cell r="J3057" t="str">
            <v>AUS</v>
          </cell>
          <cell r="K3057" t="str">
            <v>Oceania</v>
          </cell>
          <cell r="L3057" t="str">
            <v>ASOC</v>
          </cell>
          <cell r="M3057">
            <v>38412.521527777775</v>
          </cell>
          <cell r="N3057" t="str">
            <v>Completed</v>
          </cell>
          <cell r="O3057" t="str">
            <v>Secondary</v>
          </cell>
          <cell r="P3057">
            <v>24.1</v>
          </cell>
          <cell r="Q3057">
            <v>0</v>
          </cell>
          <cell r="R3057" t="str">
            <v>24.1</v>
          </cell>
        </row>
        <row r="3058">
          <cell r="A3058" t="str">
            <v>PM</v>
          </cell>
          <cell r="B3058">
            <v>247</v>
          </cell>
          <cell r="C3058">
            <v>1</v>
          </cell>
          <cell r="D3058">
            <v>2106</v>
          </cell>
          <cell r="E3058" t="str">
            <v>Energy Developments Ltd</v>
          </cell>
          <cell r="F3058" t="str">
            <v>New energy</v>
          </cell>
          <cell r="G3058" t="str">
            <v>Biomass &amp; Waste</v>
          </cell>
          <cell r="I3058" t="str">
            <v>Australia</v>
          </cell>
          <cell r="J3058" t="str">
            <v>AUS</v>
          </cell>
          <cell r="K3058" t="str">
            <v>Oceania</v>
          </cell>
          <cell r="L3058" t="str">
            <v>ASOC</v>
          </cell>
          <cell r="M3058">
            <v>37873.530555555553</v>
          </cell>
          <cell r="N3058" t="str">
            <v>Completed</v>
          </cell>
          <cell r="O3058" t="str">
            <v>Secondary</v>
          </cell>
          <cell r="P3058">
            <v>25.8</v>
          </cell>
          <cell r="Q3058">
            <v>0</v>
          </cell>
          <cell r="R3058" t="str">
            <v>25.8</v>
          </cell>
        </row>
        <row r="3059">
          <cell r="A3059" t="str">
            <v>PM</v>
          </cell>
          <cell r="B3059">
            <v>248</v>
          </cell>
          <cell r="C3059">
            <v>1</v>
          </cell>
          <cell r="D3059">
            <v>3651</v>
          </cell>
          <cell r="E3059" t="str">
            <v>Clipper Windpower Inc</v>
          </cell>
          <cell r="F3059" t="str">
            <v>New energy</v>
          </cell>
          <cell r="G3059" t="str">
            <v>Wind</v>
          </cell>
          <cell r="H3059" t="str">
            <v>California</v>
          </cell>
          <cell r="I3059" t="str">
            <v>United States</v>
          </cell>
          <cell r="J3059" t="str">
            <v>USA</v>
          </cell>
          <cell r="K3059" t="str">
            <v>North America &amp; Carribean</v>
          </cell>
          <cell r="L3059" t="str">
            <v>AMER</v>
          </cell>
          <cell r="M3059">
            <v>38610.775000000001</v>
          </cell>
          <cell r="N3059" t="str">
            <v>Completed</v>
          </cell>
          <cell r="O3059" t="str">
            <v>IPO</v>
          </cell>
          <cell r="P3059">
            <v>135.5</v>
          </cell>
          <cell r="Q3059">
            <v>0</v>
          </cell>
          <cell r="R3059" t="str">
            <v>117.4</v>
          </cell>
          <cell r="S3059" t="str">
            <v>18.1</v>
          </cell>
        </row>
        <row r="3060">
          <cell r="A3060" t="str">
            <v>PM</v>
          </cell>
          <cell r="B3060">
            <v>250</v>
          </cell>
          <cell r="C3060">
            <v>1</v>
          </cell>
          <cell r="D3060">
            <v>3524</v>
          </cell>
          <cell r="E3060" t="str">
            <v>Polaris Geothermal Inc</v>
          </cell>
          <cell r="F3060" t="str">
            <v>New energy</v>
          </cell>
          <cell r="G3060" t="str">
            <v>Geothermal</v>
          </cell>
          <cell r="H3060" t="str">
            <v>Ontario</v>
          </cell>
          <cell r="I3060" t="str">
            <v>Canada</v>
          </cell>
          <cell r="J3060" t="str">
            <v>CAN</v>
          </cell>
          <cell r="K3060" t="str">
            <v>North America &amp; Carribean</v>
          </cell>
          <cell r="L3060" t="str">
            <v>AMER</v>
          </cell>
          <cell r="M3060">
            <v>38229</v>
          </cell>
          <cell r="N3060" t="str">
            <v>Completed</v>
          </cell>
          <cell r="O3060" t="str">
            <v>OTC Share registration</v>
          </cell>
          <cell r="P3060">
            <v>0</v>
          </cell>
          <cell r="Q3060">
            <v>0</v>
          </cell>
          <cell r="R3060" t="str">
            <v>0</v>
          </cell>
        </row>
        <row r="3061">
          <cell r="A3061" t="str">
            <v>PM</v>
          </cell>
          <cell r="B3061">
            <v>251</v>
          </cell>
          <cell r="C3061">
            <v>1</v>
          </cell>
          <cell r="D3061">
            <v>9593</v>
          </cell>
          <cell r="E3061" t="str">
            <v>Sunline AG</v>
          </cell>
          <cell r="F3061" t="str">
            <v>New energy</v>
          </cell>
          <cell r="G3061" t="str">
            <v>Solar</v>
          </cell>
          <cell r="I3061" t="str">
            <v>Germany</v>
          </cell>
          <cell r="J3061" t="str">
            <v>DEU</v>
          </cell>
          <cell r="K3061" t="str">
            <v>EU Europe</v>
          </cell>
          <cell r="L3061" t="str">
            <v>EMEA</v>
          </cell>
          <cell r="M3061">
            <v>38645.761805555558</v>
          </cell>
          <cell r="N3061" t="str">
            <v>Completed</v>
          </cell>
          <cell r="O3061" t="str">
            <v>OTC IPO</v>
          </cell>
          <cell r="P3061">
            <v>10.8</v>
          </cell>
          <cell r="Q3061">
            <v>0</v>
          </cell>
          <cell r="R3061" t="str">
            <v>9.5</v>
          </cell>
          <cell r="S3061" t="str">
            <v>1.3</v>
          </cell>
        </row>
        <row r="3062">
          <cell r="A3062" t="str">
            <v>PM</v>
          </cell>
          <cell r="B3062">
            <v>252</v>
          </cell>
          <cell r="C3062">
            <v>1</v>
          </cell>
          <cell r="D3062">
            <v>7034</v>
          </cell>
          <cell r="E3062" t="str">
            <v>ErSol Solar Energy AG</v>
          </cell>
          <cell r="F3062" t="str">
            <v>New energy</v>
          </cell>
          <cell r="G3062" t="str">
            <v>Solar</v>
          </cell>
          <cell r="I3062" t="str">
            <v>Germany</v>
          </cell>
          <cell r="J3062" t="str">
            <v>DEU</v>
          </cell>
          <cell r="K3062" t="str">
            <v>EU Europe</v>
          </cell>
          <cell r="L3062" t="str">
            <v>EMEA</v>
          </cell>
          <cell r="M3062">
            <v>38625.443749999999</v>
          </cell>
          <cell r="N3062" t="str">
            <v>Completed</v>
          </cell>
          <cell r="O3062" t="str">
            <v>IPO</v>
          </cell>
          <cell r="P3062">
            <v>184.6</v>
          </cell>
          <cell r="Q3062">
            <v>0</v>
          </cell>
          <cell r="R3062" t="str">
            <v>149.4</v>
          </cell>
          <cell r="S3062" t="str">
            <v>35.2</v>
          </cell>
        </row>
        <row r="3063">
          <cell r="A3063" t="str">
            <v>PM</v>
          </cell>
          <cell r="B3063">
            <v>254</v>
          </cell>
          <cell r="C3063">
            <v>1</v>
          </cell>
          <cell r="D3063">
            <v>9613</v>
          </cell>
          <cell r="E3063" t="str">
            <v>Capital Desbog Inc</v>
          </cell>
          <cell r="F3063" t="str">
            <v>New energy</v>
          </cell>
          <cell r="G3063" t="str">
            <v>Solar</v>
          </cell>
          <cell r="H3063" t="str">
            <v>Quebec</v>
          </cell>
          <cell r="I3063" t="str">
            <v>Canada</v>
          </cell>
          <cell r="J3063" t="str">
            <v>CAN</v>
          </cell>
          <cell r="K3063" t="str">
            <v>North America &amp; Carribean</v>
          </cell>
          <cell r="L3063" t="str">
            <v>AMER</v>
          </cell>
          <cell r="M3063">
            <v>38428.708333333336</v>
          </cell>
          <cell r="N3063" t="str">
            <v>Completed</v>
          </cell>
          <cell r="O3063" t="str">
            <v>OTC IPO</v>
          </cell>
          <cell r="P3063">
            <v>0.4</v>
          </cell>
          <cell r="Q3063">
            <v>0</v>
          </cell>
          <cell r="R3063" t="str">
            <v>0.4</v>
          </cell>
        </row>
        <row r="3064">
          <cell r="A3064" t="str">
            <v>PM</v>
          </cell>
          <cell r="B3064">
            <v>255</v>
          </cell>
          <cell r="C3064">
            <v>1</v>
          </cell>
          <cell r="D3064">
            <v>9697</v>
          </cell>
          <cell r="E3064" t="str">
            <v>EOP Biodiesel AG</v>
          </cell>
          <cell r="F3064" t="str">
            <v>New energy</v>
          </cell>
          <cell r="G3064" t="str">
            <v>Biofuels</v>
          </cell>
          <cell r="I3064" t="str">
            <v>Germany</v>
          </cell>
          <cell r="J3064" t="str">
            <v>DEU</v>
          </cell>
          <cell r="K3064" t="str">
            <v>EU Europe</v>
          </cell>
          <cell r="L3064" t="str">
            <v>EMEA</v>
          </cell>
          <cell r="M3064">
            <v>38609.747916666667</v>
          </cell>
          <cell r="N3064" t="str">
            <v>Completed</v>
          </cell>
          <cell r="O3064" t="str">
            <v>OTC IPO</v>
          </cell>
          <cell r="P3064">
            <v>31.3</v>
          </cell>
          <cell r="Q3064">
            <v>0</v>
          </cell>
          <cell r="R3064" t="str">
            <v>27.9</v>
          </cell>
          <cell r="S3064" t="str">
            <v>3.4</v>
          </cell>
        </row>
        <row r="3065">
          <cell r="A3065" t="str">
            <v>PM</v>
          </cell>
          <cell r="B3065">
            <v>257</v>
          </cell>
          <cell r="C3065">
            <v>1</v>
          </cell>
          <cell r="D3065">
            <v>721</v>
          </cell>
          <cell r="E3065" t="str">
            <v>SatCon Technology Corp</v>
          </cell>
          <cell r="F3065" t="str">
            <v>New energy</v>
          </cell>
          <cell r="G3065" t="str">
            <v>Efficiency: Supply Side</v>
          </cell>
          <cell r="H3065" t="str">
            <v>Massachusetts</v>
          </cell>
          <cell r="I3065" t="str">
            <v>United States</v>
          </cell>
          <cell r="J3065" t="str">
            <v>USA</v>
          </cell>
          <cell r="K3065" t="str">
            <v>North America &amp; Carribean</v>
          </cell>
          <cell r="L3065" t="str">
            <v>AMER</v>
          </cell>
          <cell r="M3065">
            <v>37928.581944444442</v>
          </cell>
          <cell r="N3065" t="str">
            <v>Completed</v>
          </cell>
          <cell r="O3065" t="str">
            <v>Secondary</v>
          </cell>
          <cell r="P3065">
            <v>7.7</v>
          </cell>
          <cell r="Q3065">
            <v>0</v>
          </cell>
          <cell r="R3065" t="str">
            <v>7.7</v>
          </cell>
        </row>
        <row r="3066">
          <cell r="A3066" t="str">
            <v>PM</v>
          </cell>
          <cell r="B3066">
            <v>258</v>
          </cell>
          <cell r="C3066">
            <v>1</v>
          </cell>
          <cell r="D3066">
            <v>721</v>
          </cell>
          <cell r="E3066" t="str">
            <v>SatCon Technology Corp</v>
          </cell>
          <cell r="F3066" t="str">
            <v>New energy</v>
          </cell>
          <cell r="G3066" t="str">
            <v>Efficiency: Supply Side</v>
          </cell>
          <cell r="H3066" t="str">
            <v>Massachusetts</v>
          </cell>
          <cell r="I3066" t="str">
            <v>United States</v>
          </cell>
          <cell r="J3066" t="str">
            <v>USA</v>
          </cell>
          <cell r="K3066" t="str">
            <v>North America &amp; Carribean</v>
          </cell>
          <cell r="L3066" t="str">
            <v>AMER</v>
          </cell>
          <cell r="M3066">
            <v>37670.588194444441</v>
          </cell>
          <cell r="N3066" t="str">
            <v>Completed</v>
          </cell>
          <cell r="O3066" t="str">
            <v>Secondary</v>
          </cell>
          <cell r="P3066">
            <v>4</v>
          </cell>
          <cell r="Q3066">
            <v>0</v>
          </cell>
          <cell r="R3066" t="str">
            <v>4</v>
          </cell>
        </row>
        <row r="3067">
          <cell r="A3067" t="str">
            <v>PM</v>
          </cell>
          <cell r="B3067">
            <v>259</v>
          </cell>
          <cell r="C3067">
            <v>1</v>
          </cell>
          <cell r="D3067">
            <v>1234</v>
          </cell>
          <cell r="E3067" t="str">
            <v>Turbo Power Systems Inc (formerly Turbo Genset Inc)</v>
          </cell>
          <cell r="F3067" t="str">
            <v>New energy</v>
          </cell>
          <cell r="G3067" t="str">
            <v>Efficiency: Supply Side</v>
          </cell>
          <cell r="H3067" t="str">
            <v>Greater London</v>
          </cell>
          <cell r="I3067" t="str">
            <v>United Kingdom</v>
          </cell>
          <cell r="J3067" t="str">
            <v>GBR</v>
          </cell>
          <cell r="K3067" t="str">
            <v>EU Europe</v>
          </cell>
          <cell r="L3067" t="str">
            <v>EMEA</v>
          </cell>
          <cell r="M3067">
            <v>37811.624305555553</v>
          </cell>
          <cell r="N3067" t="str">
            <v>Completed</v>
          </cell>
          <cell r="O3067" t="str">
            <v>Convertible</v>
          </cell>
          <cell r="P3067">
            <v>8.1999999999999993</v>
          </cell>
          <cell r="Q3067">
            <v>0</v>
          </cell>
          <cell r="R3067" t="str">
            <v>8.2</v>
          </cell>
        </row>
        <row r="3068">
          <cell r="A3068" t="str">
            <v>PM</v>
          </cell>
          <cell r="B3068">
            <v>260</v>
          </cell>
          <cell r="C3068">
            <v>1</v>
          </cell>
          <cell r="D3068">
            <v>2355</v>
          </cell>
          <cell r="E3068" t="str">
            <v>Maxwell Technologies Inc</v>
          </cell>
          <cell r="F3068" t="str">
            <v>New energy</v>
          </cell>
          <cell r="G3068" t="str">
            <v>Power Storage</v>
          </cell>
          <cell r="H3068" t="str">
            <v>California</v>
          </cell>
          <cell r="I3068" t="str">
            <v>United States</v>
          </cell>
          <cell r="J3068" t="str">
            <v>USA</v>
          </cell>
          <cell r="K3068" t="str">
            <v>North America &amp; Carribean</v>
          </cell>
          <cell r="L3068" t="str">
            <v>AMER</v>
          </cell>
          <cell r="M3068">
            <v>38300.643055555556</v>
          </cell>
          <cell r="N3068" t="str">
            <v>Completed</v>
          </cell>
          <cell r="O3068" t="str">
            <v>Secondary</v>
          </cell>
          <cell r="P3068">
            <v>11</v>
          </cell>
          <cell r="Q3068">
            <v>0</v>
          </cell>
          <cell r="R3068" t="str">
            <v>11</v>
          </cell>
        </row>
        <row r="3069">
          <cell r="A3069" t="str">
            <v>PM</v>
          </cell>
          <cell r="B3069">
            <v>261</v>
          </cell>
          <cell r="C3069">
            <v>1</v>
          </cell>
          <cell r="D3069">
            <v>929</v>
          </cell>
          <cell r="E3069" t="str">
            <v>Valence Technology Inc</v>
          </cell>
          <cell r="F3069" t="str">
            <v>New energy</v>
          </cell>
          <cell r="G3069" t="str">
            <v>Power Storage</v>
          </cell>
          <cell r="H3069" t="str">
            <v>Texas</v>
          </cell>
          <cell r="I3069" t="str">
            <v>United States</v>
          </cell>
          <cell r="J3069" t="str">
            <v>USA</v>
          </cell>
          <cell r="K3069" t="str">
            <v>North America &amp; Carribean</v>
          </cell>
          <cell r="L3069" t="str">
            <v>AMER</v>
          </cell>
          <cell r="M3069">
            <v>37775.668749999997</v>
          </cell>
          <cell r="N3069" t="str">
            <v>Completed</v>
          </cell>
          <cell r="O3069" t="str">
            <v>Convertible</v>
          </cell>
          <cell r="P3069">
            <v>10</v>
          </cell>
          <cell r="Q3069">
            <v>0</v>
          </cell>
          <cell r="R3069" t="str">
            <v>10</v>
          </cell>
        </row>
        <row r="3070">
          <cell r="A3070" t="str">
            <v>PM</v>
          </cell>
          <cell r="B3070">
            <v>262</v>
          </cell>
          <cell r="C3070">
            <v>1</v>
          </cell>
          <cell r="D3070">
            <v>929</v>
          </cell>
          <cell r="E3070" t="str">
            <v>Valence Technology Inc</v>
          </cell>
          <cell r="F3070" t="str">
            <v>New energy</v>
          </cell>
          <cell r="G3070" t="str">
            <v>Power Storage</v>
          </cell>
          <cell r="H3070" t="str">
            <v>Texas</v>
          </cell>
          <cell r="I3070" t="str">
            <v>United States</v>
          </cell>
          <cell r="J3070" t="str">
            <v>USA</v>
          </cell>
          <cell r="K3070" t="str">
            <v>North America &amp; Carribean</v>
          </cell>
          <cell r="L3070" t="str">
            <v>AMER</v>
          </cell>
          <cell r="M3070">
            <v>37354.680555555555</v>
          </cell>
          <cell r="N3070" t="str">
            <v>Completed</v>
          </cell>
          <cell r="O3070" t="str">
            <v>Secondary</v>
          </cell>
          <cell r="P3070">
            <v>16.5</v>
          </cell>
          <cell r="Q3070">
            <v>0</v>
          </cell>
          <cell r="R3070" t="str">
            <v>16.5</v>
          </cell>
        </row>
        <row r="3071">
          <cell r="A3071" t="str">
            <v>PM</v>
          </cell>
          <cell r="B3071">
            <v>263</v>
          </cell>
          <cell r="C3071">
            <v>1</v>
          </cell>
          <cell r="D3071">
            <v>5196</v>
          </cell>
          <cell r="E3071" t="str">
            <v>Acta S.p.A.</v>
          </cell>
          <cell r="F3071" t="str">
            <v>New energy</v>
          </cell>
          <cell r="G3071" t="str">
            <v>Fuel Cells</v>
          </cell>
          <cell r="I3071" t="str">
            <v>Italy</v>
          </cell>
          <cell r="J3071" t="str">
            <v>ITA</v>
          </cell>
          <cell r="K3071" t="str">
            <v>EU Europe</v>
          </cell>
          <cell r="L3071" t="str">
            <v>EMEA</v>
          </cell>
          <cell r="M3071">
            <v>38623.438194444447</v>
          </cell>
          <cell r="N3071" t="str">
            <v>Completed</v>
          </cell>
          <cell r="O3071" t="str">
            <v>IPO</v>
          </cell>
          <cell r="P3071">
            <v>15.8</v>
          </cell>
          <cell r="Q3071">
            <v>0</v>
          </cell>
          <cell r="R3071" t="str">
            <v>14.1</v>
          </cell>
          <cell r="S3071" t="str">
            <v>1.7</v>
          </cell>
        </row>
        <row r="3072">
          <cell r="A3072" t="str">
            <v>PM</v>
          </cell>
          <cell r="B3072">
            <v>264</v>
          </cell>
          <cell r="C3072">
            <v>1</v>
          </cell>
          <cell r="D3072">
            <v>9828</v>
          </cell>
          <cell r="E3072" t="str">
            <v>IPSA Group Plc</v>
          </cell>
          <cell r="F3072" t="str">
            <v>Non-core</v>
          </cell>
          <cell r="G3072" t="str">
            <v>Efficiency: Supply Side</v>
          </cell>
          <cell r="I3072" t="str">
            <v>United Kingdom</v>
          </cell>
          <cell r="J3072" t="str">
            <v>GBR</v>
          </cell>
          <cell r="K3072" t="str">
            <v>EU Europe</v>
          </cell>
          <cell r="L3072" t="str">
            <v>EMEA</v>
          </cell>
          <cell r="M3072">
            <v>38614.78125</v>
          </cell>
          <cell r="N3072" t="str">
            <v>Completed</v>
          </cell>
          <cell r="O3072" t="str">
            <v>IPO</v>
          </cell>
          <cell r="P3072">
            <v>14.4</v>
          </cell>
          <cell r="Q3072">
            <v>0</v>
          </cell>
          <cell r="R3072" t="str">
            <v>14.4</v>
          </cell>
        </row>
        <row r="3073">
          <cell r="A3073" t="str">
            <v>PM</v>
          </cell>
          <cell r="B3073">
            <v>265</v>
          </cell>
          <cell r="C3073">
            <v>1</v>
          </cell>
          <cell r="D3073">
            <v>2033</v>
          </cell>
          <cell r="E3073" t="str">
            <v>3S Swiss Solar Systems AG</v>
          </cell>
          <cell r="F3073" t="str">
            <v>New energy</v>
          </cell>
          <cell r="G3073" t="str">
            <v>Solar</v>
          </cell>
          <cell r="I3073" t="str">
            <v>Switzerland</v>
          </cell>
          <cell r="J3073" t="str">
            <v>CHE</v>
          </cell>
          <cell r="K3073" t="str">
            <v>Non-EU Europe</v>
          </cell>
          <cell r="L3073" t="str">
            <v>EMEA</v>
          </cell>
          <cell r="M3073">
            <v>38614.430555555555</v>
          </cell>
          <cell r="N3073" t="str">
            <v>Completed</v>
          </cell>
          <cell r="O3073" t="str">
            <v>OTC Share registration</v>
          </cell>
          <cell r="P3073">
            <v>0</v>
          </cell>
          <cell r="Q3073">
            <v>0</v>
          </cell>
          <cell r="R3073" t="str">
            <v>0</v>
          </cell>
        </row>
        <row r="3074">
          <cell r="A3074" t="str">
            <v>PM</v>
          </cell>
          <cell r="B3074">
            <v>266</v>
          </cell>
          <cell r="C3074">
            <v>1</v>
          </cell>
          <cell r="D3074">
            <v>363</v>
          </cell>
          <cell r="E3074" t="str">
            <v>Q-Cells AG</v>
          </cell>
          <cell r="F3074" t="str">
            <v>New energy</v>
          </cell>
          <cell r="G3074" t="str">
            <v>Solar</v>
          </cell>
          <cell r="H3074" t="str">
            <v>Brandenburg</v>
          </cell>
          <cell r="I3074" t="str">
            <v>Germany</v>
          </cell>
          <cell r="J3074" t="str">
            <v>DEU</v>
          </cell>
          <cell r="K3074" t="str">
            <v>EU Europe</v>
          </cell>
          <cell r="L3074" t="str">
            <v>EMEA</v>
          </cell>
          <cell r="M3074">
            <v>38630</v>
          </cell>
          <cell r="N3074" t="str">
            <v>Completed</v>
          </cell>
          <cell r="O3074" t="str">
            <v>IPO</v>
          </cell>
          <cell r="P3074">
            <v>376.9</v>
          </cell>
          <cell r="Q3074">
            <v>0</v>
          </cell>
          <cell r="R3074" t="str">
            <v>353.5</v>
          </cell>
          <cell r="S3074" t="str">
            <v>23.4</v>
          </cell>
        </row>
        <row r="3075">
          <cell r="A3075" t="str">
            <v>PM</v>
          </cell>
          <cell r="B3075">
            <v>267</v>
          </cell>
          <cell r="C3075">
            <v>1</v>
          </cell>
          <cell r="D3075">
            <v>8270</v>
          </cell>
          <cell r="E3075" t="str">
            <v>Southern Online Bio Technologies Ltd (SBT)</v>
          </cell>
          <cell r="F3075" t="str">
            <v>New energy</v>
          </cell>
          <cell r="G3075" t="str">
            <v>Biofuels</v>
          </cell>
          <cell r="H3075" t="str">
            <v>Andhra Pradesh State</v>
          </cell>
          <cell r="I3075" t="str">
            <v>India</v>
          </cell>
          <cell r="J3075" t="str">
            <v>IND</v>
          </cell>
          <cell r="K3075" t="str">
            <v>Asia</v>
          </cell>
          <cell r="L3075" t="str">
            <v>ASOC</v>
          </cell>
          <cell r="M3075">
            <v>38609.504861111112</v>
          </cell>
          <cell r="N3075" t="str">
            <v>Completed</v>
          </cell>
          <cell r="O3075" t="str">
            <v>IPO</v>
          </cell>
          <cell r="P3075">
            <v>3.9</v>
          </cell>
          <cell r="Q3075">
            <v>0</v>
          </cell>
          <cell r="R3075" t="str">
            <v>3.9</v>
          </cell>
          <cell r="S3075" t="str">
            <v>0</v>
          </cell>
        </row>
        <row r="3076">
          <cell r="A3076" t="str">
            <v>PM</v>
          </cell>
          <cell r="B3076">
            <v>270</v>
          </cell>
          <cell r="C3076">
            <v>1</v>
          </cell>
          <cell r="D3076">
            <v>4766</v>
          </cell>
          <cell r="E3076" t="str">
            <v>Covanta Holding Corporation (formerly Danielson Holding Corporation)</v>
          </cell>
          <cell r="F3076" t="str">
            <v>Partially new energy</v>
          </cell>
          <cell r="G3076" t="str">
            <v>Biomass &amp; Waste</v>
          </cell>
          <cell r="H3076" t="str">
            <v>New Jersey</v>
          </cell>
          <cell r="I3076" t="str">
            <v>United States</v>
          </cell>
          <cell r="J3076" t="str">
            <v>USA</v>
          </cell>
          <cell r="K3076" t="str">
            <v>North America &amp; Carribean</v>
          </cell>
          <cell r="L3076" t="str">
            <v>AMER</v>
          </cell>
          <cell r="M3076">
            <v>38630</v>
          </cell>
          <cell r="N3076" t="str">
            <v>Completed</v>
          </cell>
          <cell r="O3076" t="str">
            <v>Share registration</v>
          </cell>
          <cell r="P3076">
            <v>0</v>
          </cell>
          <cell r="Q3076">
            <v>0</v>
          </cell>
          <cell r="R3076" t="str">
            <v>0</v>
          </cell>
        </row>
        <row r="3077">
          <cell r="A3077" t="str">
            <v>PM</v>
          </cell>
          <cell r="B3077">
            <v>273</v>
          </cell>
          <cell r="C3077">
            <v>1</v>
          </cell>
          <cell r="D3077">
            <v>7735</v>
          </cell>
          <cell r="E3077" t="str">
            <v>Renova Energy Plc</v>
          </cell>
          <cell r="F3077" t="str">
            <v>New energy</v>
          </cell>
          <cell r="G3077" t="str">
            <v>Biofuels</v>
          </cell>
          <cell r="I3077" t="str">
            <v>United Kingdom</v>
          </cell>
          <cell r="J3077" t="str">
            <v>GBR</v>
          </cell>
          <cell r="K3077" t="str">
            <v>EU Europe</v>
          </cell>
          <cell r="L3077" t="str">
            <v>EMEA</v>
          </cell>
          <cell r="M3077">
            <v>38628</v>
          </cell>
          <cell r="N3077" t="str">
            <v>Completed</v>
          </cell>
          <cell r="O3077" t="str">
            <v>Secondary</v>
          </cell>
          <cell r="P3077">
            <v>3</v>
          </cell>
          <cell r="Q3077">
            <v>0</v>
          </cell>
          <cell r="R3077" t="str">
            <v>3</v>
          </cell>
        </row>
        <row r="3078">
          <cell r="A3078" t="str">
            <v>PM</v>
          </cell>
          <cell r="B3078">
            <v>274</v>
          </cell>
          <cell r="C3078">
            <v>1</v>
          </cell>
          <cell r="D3078">
            <v>2535</v>
          </cell>
          <cell r="E3078" t="str">
            <v>O2Diesel Corporation (formerly Dynamic Ventures)</v>
          </cell>
          <cell r="F3078" t="str">
            <v>New energy</v>
          </cell>
          <cell r="G3078" t="str">
            <v>Biofuels</v>
          </cell>
          <cell r="H3078" t="str">
            <v>Delaware</v>
          </cell>
          <cell r="I3078" t="str">
            <v>United States</v>
          </cell>
          <cell r="J3078" t="str">
            <v>USA</v>
          </cell>
          <cell r="K3078" t="str">
            <v>North America &amp; Carribean</v>
          </cell>
          <cell r="L3078" t="str">
            <v>AMER</v>
          </cell>
          <cell r="M3078">
            <v>38630.679166666669</v>
          </cell>
          <cell r="N3078" t="str">
            <v>Completed</v>
          </cell>
          <cell r="O3078" t="str">
            <v>Private Investment in Public Equity (PIPE)</v>
          </cell>
          <cell r="P3078">
            <v>2.2999999999999998</v>
          </cell>
          <cell r="Q3078">
            <v>0</v>
          </cell>
          <cell r="R3078" t="str">
            <v>2.3</v>
          </cell>
        </row>
        <row r="3079">
          <cell r="A3079" t="str">
            <v>PM</v>
          </cell>
          <cell r="B3079">
            <v>275</v>
          </cell>
          <cell r="C3079">
            <v>1</v>
          </cell>
          <cell r="D3079">
            <v>6625</v>
          </cell>
          <cell r="E3079" t="str">
            <v>SulphCo Inc</v>
          </cell>
          <cell r="F3079" t="str">
            <v>Partially new energy</v>
          </cell>
          <cell r="G3079" t="str">
            <v>Hydrogen</v>
          </cell>
          <cell r="H3079" t="str">
            <v>Nevada</v>
          </cell>
          <cell r="I3079" t="str">
            <v>United States</v>
          </cell>
          <cell r="J3079" t="str">
            <v>USA</v>
          </cell>
          <cell r="K3079" t="str">
            <v>North America &amp; Carribean</v>
          </cell>
          <cell r="L3079" t="str">
            <v>AMER</v>
          </cell>
          <cell r="M3079">
            <v>38643</v>
          </cell>
          <cell r="N3079" t="str">
            <v>Completed</v>
          </cell>
          <cell r="O3079" t="str">
            <v>Share registration</v>
          </cell>
          <cell r="P3079">
            <v>0</v>
          </cell>
          <cell r="Q3079">
            <v>0</v>
          </cell>
          <cell r="R3079" t="str">
            <v>0</v>
          </cell>
          <cell r="S3079" t="str">
            <v>0</v>
          </cell>
        </row>
        <row r="3080">
          <cell r="A3080" t="str">
            <v>PM</v>
          </cell>
          <cell r="B3080">
            <v>276</v>
          </cell>
          <cell r="C3080">
            <v>1</v>
          </cell>
          <cell r="D3080">
            <v>1158</v>
          </cell>
          <cell r="E3080" t="str">
            <v>Canadian Hydro Developers Inc</v>
          </cell>
          <cell r="F3080" t="str">
            <v>New energy</v>
          </cell>
          <cell r="G3080" t="str">
            <v>Mini-Hydro</v>
          </cell>
          <cell r="H3080" t="str">
            <v>Alberta</v>
          </cell>
          <cell r="I3080" t="str">
            <v>Canada</v>
          </cell>
          <cell r="J3080" t="str">
            <v>CAN</v>
          </cell>
          <cell r="K3080" t="str">
            <v>North America &amp; Carribean</v>
          </cell>
          <cell r="L3080" t="str">
            <v>AMER</v>
          </cell>
          <cell r="M3080">
            <v>38240.476388888892</v>
          </cell>
          <cell r="N3080" t="str">
            <v>Completed</v>
          </cell>
          <cell r="O3080" t="str">
            <v>Private Investment in Public Equity (PIPE)</v>
          </cell>
          <cell r="P3080">
            <v>10.8</v>
          </cell>
          <cell r="Q3080">
            <v>0</v>
          </cell>
          <cell r="R3080" t="str">
            <v>10.8</v>
          </cell>
        </row>
        <row r="3081">
          <cell r="A3081" t="str">
            <v>PM</v>
          </cell>
          <cell r="B3081">
            <v>278</v>
          </cell>
          <cell r="C3081">
            <v>1</v>
          </cell>
          <cell r="D3081">
            <v>10445</v>
          </cell>
          <cell r="E3081" t="str">
            <v>Antec Solar Energy AG (formerly Oekologik Ecovest AG)</v>
          </cell>
          <cell r="F3081" t="str">
            <v>New energy</v>
          </cell>
          <cell r="G3081" t="str">
            <v>Solar</v>
          </cell>
          <cell r="I3081" t="str">
            <v>Germany</v>
          </cell>
          <cell r="J3081" t="str">
            <v>DEU</v>
          </cell>
          <cell r="K3081" t="str">
            <v>EU Europe</v>
          </cell>
          <cell r="L3081" t="str">
            <v>EMEA</v>
          </cell>
          <cell r="M3081">
            <v>38543.638194444444</v>
          </cell>
          <cell r="N3081" t="str">
            <v>Postponed/cancelled</v>
          </cell>
          <cell r="O3081" t="str">
            <v>Reverse IPO</v>
          </cell>
          <cell r="Q3081">
            <v>0</v>
          </cell>
        </row>
        <row r="3082">
          <cell r="A3082" t="str">
            <v>PM</v>
          </cell>
          <cell r="B3082">
            <v>280</v>
          </cell>
          <cell r="C3082">
            <v>1</v>
          </cell>
          <cell r="D3082">
            <v>8157</v>
          </cell>
          <cell r="E3082" t="str">
            <v>Essential Innovations Technology Corp</v>
          </cell>
          <cell r="F3082" t="str">
            <v>New energy</v>
          </cell>
          <cell r="G3082" t="str">
            <v>Geothermal</v>
          </cell>
          <cell r="H3082" t="str">
            <v>Washington State</v>
          </cell>
          <cell r="I3082" t="str">
            <v>United States</v>
          </cell>
          <cell r="J3082" t="str">
            <v>USA</v>
          </cell>
          <cell r="K3082" t="str">
            <v>North America &amp; Carribean</v>
          </cell>
          <cell r="L3082" t="str">
            <v>AMER</v>
          </cell>
          <cell r="M3082">
            <v>38628</v>
          </cell>
          <cell r="N3082" t="str">
            <v>Completed</v>
          </cell>
          <cell r="O3082" t="str">
            <v>OTC Share registration</v>
          </cell>
          <cell r="P3082">
            <v>0</v>
          </cell>
          <cell r="Q3082">
            <v>0</v>
          </cell>
          <cell r="R3082" t="str">
            <v>0</v>
          </cell>
        </row>
        <row r="3083">
          <cell r="A3083" t="str">
            <v>PM</v>
          </cell>
          <cell r="B3083">
            <v>281</v>
          </cell>
          <cell r="C3083">
            <v>1</v>
          </cell>
          <cell r="D3083">
            <v>841</v>
          </cell>
          <cell r="E3083" t="str">
            <v>Environmental Power Corp</v>
          </cell>
          <cell r="F3083" t="str">
            <v>New energy</v>
          </cell>
          <cell r="G3083" t="str">
            <v>Biomass &amp; Waste</v>
          </cell>
          <cell r="H3083" t="str">
            <v>New Hampshire</v>
          </cell>
          <cell r="I3083" t="str">
            <v>United States</v>
          </cell>
          <cell r="J3083" t="str">
            <v>USA</v>
          </cell>
          <cell r="K3083" t="str">
            <v>North America &amp; Carribean</v>
          </cell>
          <cell r="L3083" t="str">
            <v>AMER</v>
          </cell>
          <cell r="M3083">
            <v>38672</v>
          </cell>
          <cell r="N3083" t="str">
            <v>Completed</v>
          </cell>
          <cell r="O3083" t="str">
            <v>Secondary</v>
          </cell>
          <cell r="P3083">
            <v>14</v>
          </cell>
          <cell r="Q3083">
            <v>0</v>
          </cell>
          <cell r="R3083" t="str">
            <v>14</v>
          </cell>
        </row>
        <row r="3084">
          <cell r="A3084" t="str">
            <v>PM</v>
          </cell>
          <cell r="B3084">
            <v>282</v>
          </cell>
          <cell r="C3084">
            <v>1</v>
          </cell>
          <cell r="D3084">
            <v>6040</v>
          </cell>
          <cell r="E3084" t="str">
            <v>Colexon Energy (formerly Reinecke + Pohl Sun Energy)</v>
          </cell>
          <cell r="F3084" t="str">
            <v>New energy</v>
          </cell>
          <cell r="G3084" t="str">
            <v>Solar</v>
          </cell>
          <cell r="H3084" t="str">
            <v>Hamburg</v>
          </cell>
          <cell r="I3084" t="str">
            <v>Germany</v>
          </cell>
          <cell r="J3084" t="str">
            <v>DEU</v>
          </cell>
          <cell r="K3084" t="str">
            <v>EU Europe</v>
          </cell>
          <cell r="L3084" t="str">
            <v>EMEA</v>
          </cell>
          <cell r="M3084">
            <v>38630.756944444445</v>
          </cell>
          <cell r="N3084" t="str">
            <v>Completed</v>
          </cell>
          <cell r="O3084" t="str">
            <v>Secondary</v>
          </cell>
          <cell r="P3084">
            <v>13.4</v>
          </cell>
          <cell r="Q3084">
            <v>0</v>
          </cell>
          <cell r="R3084" t="str">
            <v>13.4</v>
          </cell>
        </row>
        <row r="3085">
          <cell r="A3085" t="str">
            <v>PM</v>
          </cell>
          <cell r="B3085">
            <v>283</v>
          </cell>
          <cell r="C3085">
            <v>1</v>
          </cell>
          <cell r="D3085">
            <v>6049</v>
          </cell>
          <cell r="E3085" t="str">
            <v>SAG Solarstrom AG</v>
          </cell>
          <cell r="F3085" t="str">
            <v>New energy</v>
          </cell>
          <cell r="G3085" t="str">
            <v>Solar</v>
          </cell>
          <cell r="I3085" t="str">
            <v>Germany</v>
          </cell>
          <cell r="J3085" t="str">
            <v>DEU</v>
          </cell>
          <cell r="K3085" t="str">
            <v>EU Europe</v>
          </cell>
          <cell r="L3085" t="str">
            <v>EMEA</v>
          </cell>
          <cell r="M3085">
            <v>38660.765277777777</v>
          </cell>
          <cell r="N3085" t="str">
            <v>Completed</v>
          </cell>
          <cell r="O3085" t="str">
            <v>OTC Secondary/PIPE</v>
          </cell>
          <cell r="P3085">
            <v>8.4</v>
          </cell>
          <cell r="Q3085">
            <v>0</v>
          </cell>
          <cell r="R3085" t="str">
            <v>8.4</v>
          </cell>
        </row>
        <row r="3086">
          <cell r="A3086" t="str">
            <v>PM</v>
          </cell>
          <cell r="B3086">
            <v>285</v>
          </cell>
          <cell r="C3086">
            <v>1</v>
          </cell>
          <cell r="D3086">
            <v>202</v>
          </cell>
          <cell r="E3086" t="str">
            <v>Solar Integrated Technologies (SIT)</v>
          </cell>
          <cell r="F3086" t="str">
            <v>New energy</v>
          </cell>
          <cell r="G3086" t="str">
            <v>Solar</v>
          </cell>
          <cell r="H3086" t="str">
            <v>California</v>
          </cell>
          <cell r="I3086" t="str">
            <v>United States</v>
          </cell>
          <cell r="J3086" t="str">
            <v>USA</v>
          </cell>
          <cell r="K3086" t="str">
            <v>North America &amp; Carribean</v>
          </cell>
          <cell r="L3086" t="str">
            <v>AMER</v>
          </cell>
          <cell r="M3086">
            <v>38629.598611111112</v>
          </cell>
          <cell r="N3086" t="str">
            <v>Completed</v>
          </cell>
          <cell r="O3086" t="str">
            <v>Convertible</v>
          </cell>
          <cell r="P3086">
            <v>6.9</v>
          </cell>
          <cell r="Q3086">
            <v>0</v>
          </cell>
          <cell r="R3086" t="str">
            <v>6.9</v>
          </cell>
        </row>
        <row r="3087">
          <cell r="A3087" t="str">
            <v>PM</v>
          </cell>
          <cell r="B3087">
            <v>287</v>
          </cell>
          <cell r="C3087">
            <v>1</v>
          </cell>
          <cell r="D3087">
            <v>10650</v>
          </cell>
          <cell r="E3087" t="str">
            <v>China Southern Power Grid Corporation Ltd</v>
          </cell>
          <cell r="F3087" t="str">
            <v>Non-core</v>
          </cell>
          <cell r="G3087" t="str">
            <v>Smart Distribution</v>
          </cell>
          <cell r="H3087" t="str">
            <v>Guangdong Prefecture</v>
          </cell>
          <cell r="I3087" t="str">
            <v>China</v>
          </cell>
          <cell r="J3087" t="str">
            <v>CHN</v>
          </cell>
          <cell r="K3087" t="str">
            <v>Asia</v>
          </cell>
          <cell r="L3087" t="str">
            <v>ASOC</v>
          </cell>
          <cell r="M3087">
            <v>38643.604861111111</v>
          </cell>
          <cell r="N3087" t="str">
            <v>In active planning</v>
          </cell>
          <cell r="O3087" t="str">
            <v>IPO</v>
          </cell>
          <cell r="P3087">
            <v>2480</v>
          </cell>
          <cell r="Q3087">
            <v>0</v>
          </cell>
        </row>
        <row r="3088">
          <cell r="A3088" t="str">
            <v>PM</v>
          </cell>
          <cell r="B3088">
            <v>288</v>
          </cell>
          <cell r="C3088">
            <v>1</v>
          </cell>
          <cell r="D3088">
            <v>6607</v>
          </cell>
          <cell r="E3088" t="str">
            <v>Kenya Electricity Generating Company Limited (KenGen)</v>
          </cell>
          <cell r="F3088" t="str">
            <v>Non-core</v>
          </cell>
          <cell r="G3088" t="str">
            <v>Mini-Hydro</v>
          </cell>
          <cell r="I3088" t="str">
            <v>Kenya</v>
          </cell>
          <cell r="J3088" t="str">
            <v>KEN</v>
          </cell>
          <cell r="K3088" t="str">
            <v>Africa (exc N Africa)</v>
          </cell>
          <cell r="L3088" t="str">
            <v>EMEA</v>
          </cell>
          <cell r="M3088">
            <v>38854.797222222223</v>
          </cell>
          <cell r="N3088" t="str">
            <v>Completed</v>
          </cell>
          <cell r="O3088" t="str">
            <v>IPO</v>
          </cell>
          <cell r="P3088">
            <v>103.1</v>
          </cell>
          <cell r="Q3088">
            <v>0</v>
          </cell>
          <cell r="R3088" t="str">
            <v>0</v>
          </cell>
          <cell r="S3088" t="str">
            <v>103.1</v>
          </cell>
        </row>
        <row r="3089">
          <cell r="A3089" t="str">
            <v>PM</v>
          </cell>
          <cell r="B3089">
            <v>289</v>
          </cell>
          <cell r="C3089">
            <v>1</v>
          </cell>
          <cell r="D3089">
            <v>5</v>
          </cell>
          <cell r="E3089" t="str">
            <v>Ballard Power Systems Inc</v>
          </cell>
          <cell r="F3089" t="str">
            <v>New energy</v>
          </cell>
          <cell r="G3089" t="str">
            <v>Fuel Cells</v>
          </cell>
          <cell r="H3089" t="str">
            <v>British Columbia</v>
          </cell>
          <cell r="I3089" t="str">
            <v>Canada</v>
          </cell>
          <cell r="J3089" t="str">
            <v>CAN</v>
          </cell>
          <cell r="K3089" t="str">
            <v>North America &amp; Carribean</v>
          </cell>
          <cell r="L3089" t="str">
            <v>AMER</v>
          </cell>
          <cell r="M3089">
            <v>37601.515277777777</v>
          </cell>
          <cell r="N3089" t="str">
            <v>Completed</v>
          </cell>
          <cell r="O3089" t="str">
            <v>Secondary</v>
          </cell>
          <cell r="P3089">
            <v>100.2</v>
          </cell>
          <cell r="Q3089">
            <v>0</v>
          </cell>
          <cell r="R3089" t="str">
            <v>100.2</v>
          </cell>
          <cell r="S3089" t="str">
            <v>0</v>
          </cell>
        </row>
        <row r="3090">
          <cell r="A3090" t="str">
            <v>PM</v>
          </cell>
          <cell r="B3090">
            <v>290</v>
          </cell>
          <cell r="C3090">
            <v>1</v>
          </cell>
          <cell r="D3090">
            <v>2902</v>
          </cell>
          <cell r="E3090" t="str">
            <v>American Superconductor Corporation</v>
          </cell>
          <cell r="F3090" t="str">
            <v>New energy</v>
          </cell>
          <cell r="G3090" t="str">
            <v>Smart Distribution</v>
          </cell>
          <cell r="H3090" t="str">
            <v>Louisiana</v>
          </cell>
          <cell r="I3090" t="str">
            <v>United States</v>
          </cell>
          <cell r="J3090" t="str">
            <v>USA</v>
          </cell>
          <cell r="K3090" t="str">
            <v>North America &amp; Carribean</v>
          </cell>
          <cell r="L3090" t="str">
            <v>AMER</v>
          </cell>
          <cell r="M3090">
            <v>37928.679166666669</v>
          </cell>
          <cell r="N3090" t="str">
            <v>Completed</v>
          </cell>
          <cell r="O3090" t="str">
            <v>Secondary</v>
          </cell>
          <cell r="P3090">
            <v>54.35</v>
          </cell>
          <cell r="Q3090">
            <v>0</v>
          </cell>
          <cell r="R3090" t="str">
            <v>54.35</v>
          </cell>
          <cell r="S3090" t="str">
            <v>0</v>
          </cell>
        </row>
        <row r="3091">
          <cell r="A3091" t="str">
            <v>PM</v>
          </cell>
          <cell r="B3091">
            <v>291</v>
          </cell>
          <cell r="C3091">
            <v>1</v>
          </cell>
          <cell r="D3091">
            <v>7912</v>
          </cell>
          <cell r="E3091" t="str">
            <v>Actelios SpA</v>
          </cell>
          <cell r="F3091" t="str">
            <v>New energy</v>
          </cell>
          <cell r="G3091" t="str">
            <v>Biomass &amp; Waste</v>
          </cell>
          <cell r="I3091" t="str">
            <v>Italy</v>
          </cell>
          <cell r="J3091" t="str">
            <v>ITA</v>
          </cell>
          <cell r="K3091" t="str">
            <v>EU Europe</v>
          </cell>
          <cell r="L3091" t="str">
            <v>EMEA</v>
          </cell>
          <cell r="M3091">
            <v>38748</v>
          </cell>
          <cell r="N3091" t="str">
            <v>Completed</v>
          </cell>
          <cell r="O3091" t="str">
            <v>IPO</v>
          </cell>
          <cell r="P3091">
            <v>302</v>
          </cell>
          <cell r="Q3091">
            <v>0</v>
          </cell>
          <cell r="R3091" t="str">
            <v>302</v>
          </cell>
        </row>
        <row r="3092">
          <cell r="A3092" t="str">
            <v>PM</v>
          </cell>
          <cell r="B3092">
            <v>292</v>
          </cell>
          <cell r="C3092">
            <v>1</v>
          </cell>
          <cell r="D3092">
            <v>8157</v>
          </cell>
          <cell r="E3092" t="str">
            <v>Essential Innovations Technology Corp</v>
          </cell>
          <cell r="F3092" t="str">
            <v>New energy</v>
          </cell>
          <cell r="G3092" t="str">
            <v>Geothermal</v>
          </cell>
          <cell r="H3092" t="str">
            <v>Washington State</v>
          </cell>
          <cell r="I3092" t="str">
            <v>United States</v>
          </cell>
          <cell r="J3092" t="str">
            <v>USA</v>
          </cell>
          <cell r="K3092" t="str">
            <v>North America &amp; Carribean</v>
          </cell>
          <cell r="L3092" t="str">
            <v>AMER</v>
          </cell>
          <cell r="M3092">
            <v>38475</v>
          </cell>
          <cell r="N3092" t="str">
            <v>Completed</v>
          </cell>
          <cell r="O3092" t="str">
            <v>OTC Share registration</v>
          </cell>
          <cell r="P3092">
            <v>0</v>
          </cell>
          <cell r="Q3092">
            <v>0</v>
          </cell>
          <cell r="R3092" t="str">
            <v>0</v>
          </cell>
        </row>
        <row r="3093">
          <cell r="A3093" t="str">
            <v>PM</v>
          </cell>
          <cell r="B3093">
            <v>293</v>
          </cell>
          <cell r="C3093">
            <v>1</v>
          </cell>
          <cell r="D3093">
            <v>2914</v>
          </cell>
          <cell r="E3093" t="str">
            <v>Rentech Inc</v>
          </cell>
          <cell r="F3093" t="str">
            <v>New energy</v>
          </cell>
          <cell r="G3093" t="str">
            <v>Efficiency: Supply Side</v>
          </cell>
          <cell r="H3093" t="str">
            <v>Colorado</v>
          </cell>
          <cell r="I3093" t="str">
            <v>United States</v>
          </cell>
          <cell r="J3093" t="str">
            <v>USA</v>
          </cell>
          <cell r="K3093" t="str">
            <v>North America &amp; Carribean</v>
          </cell>
          <cell r="L3093" t="str">
            <v>AMER</v>
          </cell>
          <cell r="M3093">
            <v>38618.597916666666</v>
          </cell>
          <cell r="N3093" t="str">
            <v>Completed</v>
          </cell>
          <cell r="O3093" t="str">
            <v>Secondary</v>
          </cell>
          <cell r="P3093">
            <v>30.9</v>
          </cell>
          <cell r="Q3093">
            <v>0</v>
          </cell>
          <cell r="R3093" t="str">
            <v>30.9</v>
          </cell>
        </row>
        <row r="3094">
          <cell r="A3094" t="str">
            <v>PM</v>
          </cell>
          <cell r="B3094">
            <v>294</v>
          </cell>
          <cell r="C3094">
            <v>1</v>
          </cell>
          <cell r="D3094">
            <v>7680</v>
          </cell>
          <cell r="E3094" t="str">
            <v>RailPower Technologies Corp</v>
          </cell>
          <cell r="F3094" t="str">
            <v>New energy</v>
          </cell>
          <cell r="G3094" t="str">
            <v>Efficiency: Demand Side</v>
          </cell>
          <cell r="H3094" t="str">
            <v>British Columbia</v>
          </cell>
          <cell r="I3094" t="str">
            <v>Canada</v>
          </cell>
          <cell r="J3094" t="str">
            <v>CAN</v>
          </cell>
          <cell r="K3094" t="str">
            <v>North America &amp; Carribean</v>
          </cell>
          <cell r="L3094" t="str">
            <v>AMER</v>
          </cell>
          <cell r="M3094">
            <v>38342.51666666667</v>
          </cell>
          <cell r="N3094" t="str">
            <v>Completed</v>
          </cell>
          <cell r="O3094" t="str">
            <v>Secondary</v>
          </cell>
          <cell r="P3094">
            <v>33.799999999999997</v>
          </cell>
          <cell r="Q3094">
            <v>0</v>
          </cell>
          <cell r="R3094" t="str">
            <v>33.8</v>
          </cell>
        </row>
        <row r="3095">
          <cell r="A3095" t="str">
            <v>PM</v>
          </cell>
          <cell r="B3095">
            <v>295</v>
          </cell>
          <cell r="C3095">
            <v>1</v>
          </cell>
          <cell r="D3095">
            <v>7680</v>
          </cell>
          <cell r="E3095" t="str">
            <v>RailPower Technologies Corp</v>
          </cell>
          <cell r="F3095" t="str">
            <v>New energy</v>
          </cell>
          <cell r="G3095" t="str">
            <v>Efficiency: Demand Side</v>
          </cell>
          <cell r="H3095" t="str">
            <v>British Columbia</v>
          </cell>
          <cell r="I3095" t="str">
            <v>Canada</v>
          </cell>
          <cell r="J3095" t="str">
            <v>CAN</v>
          </cell>
          <cell r="K3095" t="str">
            <v>North America &amp; Carribean</v>
          </cell>
          <cell r="L3095" t="str">
            <v>AMER</v>
          </cell>
          <cell r="M3095">
            <v>38162.521527777775</v>
          </cell>
          <cell r="N3095" t="str">
            <v>Completed</v>
          </cell>
          <cell r="O3095" t="str">
            <v>Secondary</v>
          </cell>
          <cell r="P3095">
            <v>16.899999999999999</v>
          </cell>
          <cell r="Q3095">
            <v>0</v>
          </cell>
          <cell r="R3095" t="str">
            <v>16.9</v>
          </cell>
          <cell r="S3095" t="str">
            <v>0</v>
          </cell>
        </row>
        <row r="3096">
          <cell r="A3096" t="str">
            <v>PM</v>
          </cell>
          <cell r="B3096">
            <v>296</v>
          </cell>
          <cell r="C3096">
            <v>1</v>
          </cell>
          <cell r="D3096">
            <v>390</v>
          </cell>
          <cell r="E3096" t="str">
            <v>Capstone Turbine Corp</v>
          </cell>
          <cell r="F3096" t="str">
            <v>New energy</v>
          </cell>
          <cell r="G3096" t="str">
            <v>Efficiency: Supply Side</v>
          </cell>
          <cell r="H3096" t="str">
            <v>California</v>
          </cell>
          <cell r="I3096" t="str">
            <v>United States</v>
          </cell>
          <cell r="J3096" t="str">
            <v>USA</v>
          </cell>
          <cell r="K3096" t="str">
            <v>North America &amp; Carribean</v>
          </cell>
          <cell r="L3096" t="str">
            <v>AMER</v>
          </cell>
          <cell r="M3096">
            <v>38646.466666666667</v>
          </cell>
          <cell r="N3096" t="str">
            <v>Completed</v>
          </cell>
          <cell r="O3096" t="str">
            <v>Secondary</v>
          </cell>
          <cell r="P3096">
            <v>41.4</v>
          </cell>
          <cell r="Q3096">
            <v>0</v>
          </cell>
          <cell r="R3096" t="str">
            <v>41.4</v>
          </cell>
        </row>
        <row r="3097">
          <cell r="A3097" t="str">
            <v>PM</v>
          </cell>
          <cell r="B3097">
            <v>297</v>
          </cell>
          <cell r="C3097">
            <v>1</v>
          </cell>
          <cell r="D3097">
            <v>2158</v>
          </cell>
          <cell r="E3097" t="str">
            <v>Greentech Energy Systems</v>
          </cell>
          <cell r="F3097" t="str">
            <v>New energy</v>
          </cell>
          <cell r="G3097" t="str">
            <v>Wind</v>
          </cell>
          <cell r="I3097" t="str">
            <v>Denmark</v>
          </cell>
          <cell r="J3097" t="str">
            <v>DNK</v>
          </cell>
          <cell r="K3097" t="str">
            <v>EU Europe</v>
          </cell>
          <cell r="L3097" t="str">
            <v>EMEA</v>
          </cell>
          <cell r="M3097">
            <v>38582</v>
          </cell>
          <cell r="N3097" t="str">
            <v>Completed</v>
          </cell>
          <cell r="O3097" t="str">
            <v>Secondary</v>
          </cell>
          <cell r="P3097">
            <v>0.3</v>
          </cell>
          <cell r="Q3097">
            <v>0</v>
          </cell>
          <cell r="R3097" t="str">
            <v>0.3</v>
          </cell>
        </row>
        <row r="3098">
          <cell r="A3098" t="str">
            <v>PM</v>
          </cell>
          <cell r="B3098">
            <v>299</v>
          </cell>
          <cell r="C3098">
            <v>1</v>
          </cell>
          <cell r="D3098">
            <v>7912</v>
          </cell>
          <cell r="E3098" t="str">
            <v>Actelios SpA</v>
          </cell>
          <cell r="F3098" t="str">
            <v>New energy</v>
          </cell>
          <cell r="G3098" t="str">
            <v>Biomass &amp; Waste</v>
          </cell>
          <cell r="I3098" t="str">
            <v>Italy</v>
          </cell>
          <cell r="J3098" t="str">
            <v>ITA</v>
          </cell>
          <cell r="K3098" t="str">
            <v>EU Europe</v>
          </cell>
          <cell r="L3098" t="str">
            <v>EMEA</v>
          </cell>
          <cell r="M3098">
            <v>37312</v>
          </cell>
          <cell r="N3098" t="str">
            <v>Completed</v>
          </cell>
          <cell r="O3098" t="str">
            <v>Share registration</v>
          </cell>
          <cell r="P3098">
            <v>0</v>
          </cell>
          <cell r="Q3098">
            <v>0</v>
          </cell>
          <cell r="R3098" t="str">
            <v>0</v>
          </cell>
        </row>
        <row r="3099">
          <cell r="A3099" t="str">
            <v>PM</v>
          </cell>
          <cell r="B3099">
            <v>301</v>
          </cell>
          <cell r="C3099">
            <v>1</v>
          </cell>
          <cell r="D3099">
            <v>10848</v>
          </cell>
          <cell r="E3099" t="str">
            <v>Shear Wind Inc (formerly MWP Capital Corporation)</v>
          </cell>
          <cell r="F3099" t="str">
            <v>New energy</v>
          </cell>
          <cell r="G3099" t="str">
            <v>Wind</v>
          </cell>
          <cell r="I3099" t="str">
            <v>Canada</v>
          </cell>
          <cell r="J3099" t="str">
            <v>CAN</v>
          </cell>
          <cell r="K3099" t="str">
            <v>North America &amp; Carribean</v>
          </cell>
          <cell r="L3099" t="str">
            <v>AMER</v>
          </cell>
          <cell r="M3099">
            <v>38650.412499999999</v>
          </cell>
          <cell r="N3099" t="str">
            <v>Completed</v>
          </cell>
          <cell r="O3099" t="str">
            <v>OTC Reverse IPO</v>
          </cell>
          <cell r="P3099">
            <v>0.4</v>
          </cell>
          <cell r="Q3099">
            <v>0</v>
          </cell>
          <cell r="R3099" t="str">
            <v>0.4</v>
          </cell>
        </row>
        <row r="3100">
          <cell r="A3100" t="str">
            <v>PM</v>
          </cell>
          <cell r="B3100">
            <v>302</v>
          </cell>
          <cell r="C3100">
            <v>1</v>
          </cell>
          <cell r="D3100">
            <v>3208</v>
          </cell>
          <cell r="E3100" t="str">
            <v>Pacific Ethanol Inc (formerly Accessity Corporation)</v>
          </cell>
          <cell r="F3100" t="str">
            <v>New energy</v>
          </cell>
          <cell r="G3100" t="str">
            <v>Biofuels</v>
          </cell>
          <cell r="H3100" t="str">
            <v>California</v>
          </cell>
          <cell r="I3100" t="str">
            <v>United States</v>
          </cell>
          <cell r="J3100" t="str">
            <v>USA</v>
          </cell>
          <cell r="K3100" t="str">
            <v>North America &amp; Carribean</v>
          </cell>
          <cell r="L3100" t="str">
            <v>AMER</v>
          </cell>
          <cell r="M3100">
            <v>38435.524305555555</v>
          </cell>
          <cell r="N3100" t="str">
            <v>Completed</v>
          </cell>
          <cell r="O3100" t="str">
            <v>Reverse IPO</v>
          </cell>
          <cell r="P3100">
            <v>0</v>
          </cell>
          <cell r="Q3100">
            <v>0</v>
          </cell>
          <cell r="R3100" t="str">
            <v>0</v>
          </cell>
        </row>
        <row r="3101">
          <cell r="A3101" t="str">
            <v>PM</v>
          </cell>
          <cell r="B3101">
            <v>304</v>
          </cell>
          <cell r="C3101">
            <v>1</v>
          </cell>
          <cell r="D3101">
            <v>3208</v>
          </cell>
          <cell r="E3101" t="str">
            <v>Pacific Ethanol Inc (formerly Accessity Corporation)</v>
          </cell>
          <cell r="F3101" t="str">
            <v>New energy</v>
          </cell>
          <cell r="G3101" t="str">
            <v>Biofuels</v>
          </cell>
          <cell r="H3101" t="str">
            <v>California</v>
          </cell>
          <cell r="I3101" t="str">
            <v>United States</v>
          </cell>
          <cell r="J3101" t="str">
            <v>USA</v>
          </cell>
          <cell r="K3101" t="str">
            <v>North America &amp; Carribean</v>
          </cell>
          <cell r="L3101" t="str">
            <v>AMER</v>
          </cell>
          <cell r="M3101">
            <v>38636.531944444447</v>
          </cell>
          <cell r="N3101" t="str">
            <v>Completed</v>
          </cell>
          <cell r="O3101" t="str">
            <v>Share registration</v>
          </cell>
          <cell r="P3101">
            <v>0</v>
          </cell>
          <cell r="Q3101">
            <v>0</v>
          </cell>
          <cell r="R3101" t="str">
            <v>0</v>
          </cell>
        </row>
        <row r="3102">
          <cell r="A3102" t="str">
            <v>PM</v>
          </cell>
          <cell r="B3102">
            <v>305</v>
          </cell>
          <cell r="C3102">
            <v>1</v>
          </cell>
          <cell r="D3102">
            <v>834</v>
          </cell>
          <cell r="E3102" t="str">
            <v>ADA-ES Inc</v>
          </cell>
          <cell r="F3102" t="str">
            <v>Non-core</v>
          </cell>
          <cell r="G3102" t="str">
            <v>Efficiency: Supply Side</v>
          </cell>
          <cell r="H3102" t="str">
            <v>Colorado</v>
          </cell>
          <cell r="I3102" t="str">
            <v>United States</v>
          </cell>
          <cell r="J3102" t="str">
            <v>USA</v>
          </cell>
          <cell r="K3102" t="str">
            <v>North America &amp; Carribean</v>
          </cell>
          <cell r="L3102" t="str">
            <v>AMER</v>
          </cell>
          <cell r="M3102">
            <v>38651.520833333336</v>
          </cell>
          <cell r="N3102" t="str">
            <v>Completed</v>
          </cell>
          <cell r="O3102" t="str">
            <v>Secondary</v>
          </cell>
          <cell r="P3102">
            <v>13.4</v>
          </cell>
          <cell r="Q3102">
            <v>0</v>
          </cell>
          <cell r="R3102" t="str">
            <v>12.6</v>
          </cell>
          <cell r="S3102" t="str">
            <v>0</v>
          </cell>
        </row>
        <row r="3103">
          <cell r="A3103" t="str">
            <v>PM</v>
          </cell>
          <cell r="B3103">
            <v>306</v>
          </cell>
          <cell r="C3103">
            <v>1</v>
          </cell>
          <cell r="D3103">
            <v>7680</v>
          </cell>
          <cell r="E3103" t="str">
            <v>RailPower Technologies Corp</v>
          </cell>
          <cell r="F3103" t="str">
            <v>New energy</v>
          </cell>
          <cell r="G3103" t="str">
            <v>Efficiency: Demand Side</v>
          </cell>
          <cell r="H3103" t="str">
            <v>British Columbia</v>
          </cell>
          <cell r="I3103" t="str">
            <v>Canada</v>
          </cell>
          <cell r="J3103" t="str">
            <v>CAN</v>
          </cell>
          <cell r="K3103" t="str">
            <v>North America &amp; Carribean</v>
          </cell>
          <cell r="L3103" t="str">
            <v>AMER</v>
          </cell>
          <cell r="M3103">
            <v>38671.543749999997</v>
          </cell>
          <cell r="N3103" t="str">
            <v>Completed</v>
          </cell>
          <cell r="O3103" t="str">
            <v>Secondary</v>
          </cell>
          <cell r="P3103">
            <v>50.3</v>
          </cell>
          <cell r="Q3103">
            <v>0</v>
          </cell>
          <cell r="R3103" t="str">
            <v>50.3</v>
          </cell>
        </row>
        <row r="3104">
          <cell r="A3104" t="str">
            <v>PM</v>
          </cell>
          <cell r="B3104">
            <v>307</v>
          </cell>
          <cell r="C3104">
            <v>1</v>
          </cell>
          <cell r="D3104">
            <v>7680</v>
          </cell>
          <cell r="E3104" t="str">
            <v>RailPower Technologies Corp</v>
          </cell>
          <cell r="F3104" t="str">
            <v>New energy</v>
          </cell>
          <cell r="G3104" t="str">
            <v>Efficiency: Demand Side</v>
          </cell>
          <cell r="H3104" t="str">
            <v>British Columbia</v>
          </cell>
          <cell r="I3104" t="str">
            <v>Canada</v>
          </cell>
          <cell r="J3104" t="str">
            <v>CAN</v>
          </cell>
          <cell r="K3104" t="str">
            <v>North America &amp; Carribean</v>
          </cell>
          <cell r="L3104" t="str">
            <v>AMER</v>
          </cell>
          <cell r="M3104">
            <v>38056</v>
          </cell>
          <cell r="N3104" t="str">
            <v>Completed</v>
          </cell>
          <cell r="O3104" t="str">
            <v>Share registration</v>
          </cell>
          <cell r="P3104">
            <v>0</v>
          </cell>
          <cell r="Q3104">
            <v>0</v>
          </cell>
          <cell r="R3104" t="str">
            <v>0</v>
          </cell>
        </row>
        <row r="3105">
          <cell r="A3105" t="str">
            <v>PM</v>
          </cell>
          <cell r="B3105">
            <v>308</v>
          </cell>
          <cell r="C3105">
            <v>1</v>
          </cell>
          <cell r="D3105">
            <v>10872</v>
          </cell>
          <cell r="E3105" t="str">
            <v>Energias do Brasil</v>
          </cell>
          <cell r="F3105" t="str">
            <v>Non-core</v>
          </cell>
          <cell r="G3105" t="str">
            <v>Mini-Hydro</v>
          </cell>
          <cell r="I3105" t="str">
            <v>Brazil</v>
          </cell>
          <cell r="J3105" t="str">
            <v>BRA</v>
          </cell>
          <cell r="K3105" t="str">
            <v>Central &amp; South America</v>
          </cell>
          <cell r="L3105" t="str">
            <v>AMER</v>
          </cell>
          <cell r="M3105">
            <v>38546.491666666669</v>
          </cell>
          <cell r="N3105" t="str">
            <v>Completed</v>
          </cell>
          <cell r="O3105" t="str">
            <v>IPO</v>
          </cell>
          <cell r="P3105">
            <v>190</v>
          </cell>
          <cell r="Q3105">
            <v>0</v>
          </cell>
          <cell r="R3105" t="str">
            <v>190</v>
          </cell>
        </row>
        <row r="3106">
          <cell r="A3106" t="str">
            <v>PM</v>
          </cell>
          <cell r="B3106">
            <v>309</v>
          </cell>
          <cell r="C3106">
            <v>1</v>
          </cell>
          <cell r="D3106">
            <v>6194</v>
          </cell>
          <cell r="E3106" t="str">
            <v>ZBB Energy Corp</v>
          </cell>
          <cell r="F3106" t="str">
            <v>New energy</v>
          </cell>
          <cell r="G3106" t="str">
            <v>Power Storage</v>
          </cell>
          <cell r="H3106" t="str">
            <v>Wisconsin</v>
          </cell>
          <cell r="I3106" t="str">
            <v>United States</v>
          </cell>
          <cell r="J3106" t="str">
            <v>USA</v>
          </cell>
          <cell r="K3106" t="str">
            <v>North America &amp; Carribean</v>
          </cell>
          <cell r="L3106" t="str">
            <v>AMER</v>
          </cell>
          <cell r="M3106">
            <v>38722</v>
          </cell>
          <cell r="N3106" t="str">
            <v>Completed</v>
          </cell>
          <cell r="O3106" t="str">
            <v>Private Investment in Public Equity (PIPE)</v>
          </cell>
          <cell r="P3106">
            <v>2.1</v>
          </cell>
          <cell r="Q3106">
            <v>0</v>
          </cell>
          <cell r="R3106" t="str">
            <v>2.1</v>
          </cell>
        </row>
        <row r="3107">
          <cell r="A3107" t="str">
            <v>PM</v>
          </cell>
          <cell r="B3107">
            <v>310</v>
          </cell>
          <cell r="C3107">
            <v>1</v>
          </cell>
          <cell r="D3107">
            <v>6563</v>
          </cell>
          <cell r="E3107" t="str">
            <v>Agri Energy Ltd (formerly Australian Ethanol Ltd)</v>
          </cell>
          <cell r="F3107" t="str">
            <v>New energy</v>
          </cell>
          <cell r="G3107" t="str">
            <v>Biofuels</v>
          </cell>
          <cell r="H3107" t="str">
            <v>Western Australia</v>
          </cell>
          <cell r="I3107" t="str">
            <v>Australia</v>
          </cell>
          <cell r="J3107" t="str">
            <v>AUS</v>
          </cell>
          <cell r="K3107" t="str">
            <v>Oceania</v>
          </cell>
          <cell r="L3107" t="str">
            <v>ASOC</v>
          </cell>
          <cell r="M3107">
            <v>38600</v>
          </cell>
          <cell r="N3107" t="str">
            <v>Completed</v>
          </cell>
          <cell r="O3107" t="str">
            <v>Secondary</v>
          </cell>
          <cell r="P3107">
            <v>0.76</v>
          </cell>
          <cell r="Q3107">
            <v>0</v>
          </cell>
          <cell r="R3107" t="str">
            <v>0.76</v>
          </cell>
        </row>
        <row r="3108">
          <cell r="A3108" t="str">
            <v>PM</v>
          </cell>
          <cell r="B3108">
            <v>311</v>
          </cell>
          <cell r="C3108">
            <v>1</v>
          </cell>
          <cell r="D3108">
            <v>7266</v>
          </cell>
          <cell r="E3108" t="str">
            <v>Renewable Energy Generation Ltd</v>
          </cell>
          <cell r="F3108" t="str">
            <v>New energy</v>
          </cell>
          <cell r="G3108" t="str">
            <v>Wind</v>
          </cell>
          <cell r="H3108" t="str">
            <v>England</v>
          </cell>
          <cell r="I3108" t="str">
            <v>United Kingdom</v>
          </cell>
          <cell r="J3108" t="str">
            <v>GBR</v>
          </cell>
          <cell r="K3108" t="str">
            <v>EU Europe</v>
          </cell>
          <cell r="L3108" t="str">
            <v>EMEA</v>
          </cell>
          <cell r="M3108">
            <v>38663.561111111114</v>
          </cell>
          <cell r="N3108" t="str">
            <v>Completed</v>
          </cell>
          <cell r="O3108" t="str">
            <v>Secondary</v>
          </cell>
          <cell r="P3108">
            <v>53</v>
          </cell>
          <cell r="Q3108">
            <v>0</v>
          </cell>
          <cell r="R3108" t="str">
            <v>53</v>
          </cell>
        </row>
        <row r="3109">
          <cell r="A3109" t="str">
            <v>PM</v>
          </cell>
          <cell r="B3109">
            <v>312</v>
          </cell>
          <cell r="C3109">
            <v>1</v>
          </cell>
          <cell r="D3109">
            <v>1794</v>
          </cell>
          <cell r="E3109" t="str">
            <v>Suntech Power Holdings Co Ltd</v>
          </cell>
          <cell r="F3109" t="str">
            <v>New energy</v>
          </cell>
          <cell r="G3109" t="str">
            <v>Solar</v>
          </cell>
          <cell r="H3109" t="str">
            <v>Jiangsu Prefecture</v>
          </cell>
          <cell r="I3109" t="str">
            <v>China</v>
          </cell>
          <cell r="J3109" t="str">
            <v>CHN</v>
          </cell>
          <cell r="K3109" t="str">
            <v>Asia</v>
          </cell>
          <cell r="L3109" t="str">
            <v>ASOC</v>
          </cell>
          <cell r="M3109">
            <v>38700.493055555555</v>
          </cell>
          <cell r="N3109" t="str">
            <v>Completed</v>
          </cell>
          <cell r="O3109" t="str">
            <v>IPO</v>
          </cell>
          <cell r="P3109">
            <v>455</v>
          </cell>
          <cell r="Q3109">
            <v>0</v>
          </cell>
          <cell r="R3109" t="str">
            <v>342.3</v>
          </cell>
          <cell r="S3109" t="str">
            <v>112.7</v>
          </cell>
        </row>
        <row r="3110">
          <cell r="A3110" t="str">
            <v>PM</v>
          </cell>
          <cell r="B3110">
            <v>314</v>
          </cell>
          <cell r="C3110">
            <v>1</v>
          </cell>
          <cell r="D3110">
            <v>1997</v>
          </cell>
          <cell r="E3110" t="str">
            <v>Clean Diesel Technologies Inc</v>
          </cell>
          <cell r="F3110" t="str">
            <v>New energy</v>
          </cell>
          <cell r="G3110" t="str">
            <v>Efficiency: Supply Side</v>
          </cell>
          <cell r="H3110" t="str">
            <v>Connecticut</v>
          </cell>
          <cell r="I3110" t="str">
            <v>United States</v>
          </cell>
          <cell r="J3110" t="str">
            <v>USA</v>
          </cell>
          <cell r="K3110" t="str">
            <v>North America &amp; Carribean</v>
          </cell>
          <cell r="L3110" t="str">
            <v>AMER</v>
          </cell>
          <cell r="M3110">
            <v>38663.613194444442</v>
          </cell>
          <cell r="N3110" t="str">
            <v>Completed</v>
          </cell>
          <cell r="O3110" t="str">
            <v>Secondary</v>
          </cell>
          <cell r="P3110">
            <v>6.3</v>
          </cell>
          <cell r="Q3110">
            <v>0</v>
          </cell>
          <cell r="R3110" t="str">
            <v>6.3</v>
          </cell>
        </row>
        <row r="3111">
          <cell r="A3111" t="str">
            <v>PM</v>
          </cell>
          <cell r="B3111">
            <v>315</v>
          </cell>
          <cell r="C3111">
            <v>1</v>
          </cell>
          <cell r="D3111">
            <v>324</v>
          </cell>
          <cell r="E3111" t="str">
            <v>Beacon Power Corp</v>
          </cell>
          <cell r="F3111" t="str">
            <v>New energy</v>
          </cell>
          <cell r="G3111" t="str">
            <v>Power Storage</v>
          </cell>
          <cell r="H3111" t="str">
            <v>Massachusetts</v>
          </cell>
          <cell r="I3111" t="str">
            <v>United States</v>
          </cell>
          <cell r="J3111" t="str">
            <v>USA</v>
          </cell>
          <cell r="K3111" t="str">
            <v>North America &amp; Carribean</v>
          </cell>
          <cell r="L3111" t="str">
            <v>AMER</v>
          </cell>
          <cell r="M3111">
            <v>38663.739583333336</v>
          </cell>
          <cell r="N3111" t="str">
            <v>Completed</v>
          </cell>
          <cell r="O3111" t="str">
            <v>Secondary</v>
          </cell>
          <cell r="P3111">
            <v>15</v>
          </cell>
          <cell r="Q3111">
            <v>0</v>
          </cell>
          <cell r="R3111" t="str">
            <v>15</v>
          </cell>
        </row>
        <row r="3112">
          <cell r="A3112" t="str">
            <v>PM</v>
          </cell>
          <cell r="B3112">
            <v>316</v>
          </cell>
          <cell r="C3112">
            <v>1</v>
          </cell>
          <cell r="D3112">
            <v>4311</v>
          </cell>
          <cell r="E3112" t="str">
            <v>Argent Energy Ltd</v>
          </cell>
          <cell r="F3112" t="str">
            <v>New energy</v>
          </cell>
          <cell r="G3112" t="str">
            <v>Biofuels</v>
          </cell>
          <cell r="H3112" t="str">
            <v>Scotland</v>
          </cell>
          <cell r="I3112" t="str">
            <v>United Kingdom</v>
          </cell>
          <cell r="J3112" t="str">
            <v>GBR</v>
          </cell>
          <cell r="K3112" t="str">
            <v>EU Europe</v>
          </cell>
          <cell r="L3112" t="str">
            <v>EMEA</v>
          </cell>
          <cell r="M3112">
            <v>38669.45416666667</v>
          </cell>
          <cell r="N3112" t="str">
            <v>Postponed/cancelled</v>
          </cell>
          <cell r="O3112" t="str">
            <v>IPO</v>
          </cell>
          <cell r="P3112">
            <v>61</v>
          </cell>
          <cell r="Q3112">
            <v>0</v>
          </cell>
        </row>
        <row r="3113">
          <cell r="A3113" t="str">
            <v>PM</v>
          </cell>
          <cell r="B3113">
            <v>317</v>
          </cell>
          <cell r="C3113">
            <v>1</v>
          </cell>
          <cell r="D3113">
            <v>3930</v>
          </cell>
          <cell r="E3113" t="str">
            <v>EcoSecurities Group Plc</v>
          </cell>
          <cell r="F3113" t="str">
            <v>New energy</v>
          </cell>
          <cell r="G3113" t="str">
            <v>Carbon Markets</v>
          </cell>
          <cell r="I3113" t="str">
            <v>Ireland</v>
          </cell>
          <cell r="J3113" t="str">
            <v>IRL</v>
          </cell>
          <cell r="K3113" t="str">
            <v>EU Europe</v>
          </cell>
          <cell r="L3113" t="str">
            <v>EMEA</v>
          </cell>
          <cell r="M3113">
            <v>38700.472916666666</v>
          </cell>
          <cell r="N3113" t="str">
            <v>Completed</v>
          </cell>
          <cell r="O3113" t="str">
            <v>IPO</v>
          </cell>
          <cell r="P3113">
            <v>95.8</v>
          </cell>
          <cell r="Q3113">
            <v>0</v>
          </cell>
          <cell r="R3113" t="str">
            <v>95.8</v>
          </cell>
        </row>
        <row r="3114">
          <cell r="A3114" t="str">
            <v>PM</v>
          </cell>
          <cell r="B3114">
            <v>318</v>
          </cell>
          <cell r="C3114">
            <v>1</v>
          </cell>
          <cell r="D3114">
            <v>944</v>
          </cell>
          <cell r="E3114" t="str">
            <v>Raser Technologies Inc</v>
          </cell>
          <cell r="F3114" t="str">
            <v>New energy</v>
          </cell>
          <cell r="G3114" t="str">
            <v>Efficiency: Supply Side</v>
          </cell>
          <cell r="H3114" t="str">
            <v>Utah</v>
          </cell>
          <cell r="I3114" t="str">
            <v>United States</v>
          </cell>
          <cell r="J3114" t="str">
            <v>USA</v>
          </cell>
          <cell r="K3114" t="str">
            <v>North America &amp; Carribean</v>
          </cell>
          <cell r="L3114" t="str">
            <v>AMER</v>
          </cell>
          <cell r="M3114">
            <v>38659.420138888891</v>
          </cell>
          <cell r="N3114" t="str">
            <v>Completed</v>
          </cell>
          <cell r="O3114" t="str">
            <v>OTC Share registration</v>
          </cell>
          <cell r="P3114">
            <v>0</v>
          </cell>
          <cell r="Q3114">
            <v>0</v>
          </cell>
          <cell r="R3114" t="str">
            <v>0</v>
          </cell>
        </row>
        <row r="3115">
          <cell r="A3115" t="str">
            <v>PM</v>
          </cell>
          <cell r="B3115">
            <v>319</v>
          </cell>
          <cell r="C3115">
            <v>1</v>
          </cell>
          <cell r="D3115">
            <v>3208</v>
          </cell>
          <cell r="E3115" t="str">
            <v>Pacific Ethanol Inc (formerly Accessity Corporation)</v>
          </cell>
          <cell r="F3115" t="str">
            <v>New energy</v>
          </cell>
          <cell r="G3115" t="str">
            <v>Biofuels</v>
          </cell>
          <cell r="H3115" t="str">
            <v>California</v>
          </cell>
          <cell r="I3115" t="str">
            <v>United States</v>
          </cell>
          <cell r="J3115" t="str">
            <v>USA</v>
          </cell>
          <cell r="K3115" t="str">
            <v>North America &amp; Carribean</v>
          </cell>
          <cell r="L3115" t="str">
            <v>AMER</v>
          </cell>
          <cell r="M3115">
            <v>38825.479861111111</v>
          </cell>
          <cell r="N3115" t="str">
            <v>Completed</v>
          </cell>
          <cell r="O3115" t="str">
            <v>Private Investment in Public Equity (PIPE)</v>
          </cell>
          <cell r="P3115">
            <v>84</v>
          </cell>
          <cell r="Q3115">
            <v>0</v>
          </cell>
          <cell r="R3115" t="str">
            <v>84</v>
          </cell>
        </row>
        <row r="3116">
          <cell r="A3116" t="str">
            <v>PM</v>
          </cell>
          <cell r="B3116">
            <v>320</v>
          </cell>
          <cell r="C3116">
            <v>1</v>
          </cell>
          <cell r="D3116">
            <v>1066</v>
          </cell>
          <cell r="E3116" t="str">
            <v>MVV Energie AG</v>
          </cell>
          <cell r="F3116" t="str">
            <v>New energy</v>
          </cell>
          <cell r="G3116" t="str">
            <v>Biomass &amp; Waste</v>
          </cell>
          <cell r="H3116" t="str">
            <v>North Rhine-Westphalia</v>
          </cell>
          <cell r="I3116" t="str">
            <v>Germany</v>
          </cell>
          <cell r="J3116" t="str">
            <v>DEU</v>
          </cell>
          <cell r="K3116" t="str">
            <v>EU Europe</v>
          </cell>
          <cell r="L3116" t="str">
            <v>EMEA</v>
          </cell>
          <cell r="M3116">
            <v>38671.397222222222</v>
          </cell>
          <cell r="N3116" t="str">
            <v>Completed</v>
          </cell>
          <cell r="O3116" t="str">
            <v>Secondary</v>
          </cell>
          <cell r="P3116">
            <v>105.3</v>
          </cell>
          <cell r="Q3116">
            <v>0</v>
          </cell>
          <cell r="R3116" t="str">
            <v>105.3</v>
          </cell>
        </row>
        <row r="3117">
          <cell r="A3117" t="str">
            <v>PM</v>
          </cell>
          <cell r="B3117">
            <v>321</v>
          </cell>
          <cell r="C3117">
            <v>1</v>
          </cell>
          <cell r="D3117">
            <v>11212</v>
          </cell>
          <cell r="E3117" t="str">
            <v>O2Micro International Ltd</v>
          </cell>
          <cell r="F3117" t="str">
            <v>Partially new energy</v>
          </cell>
          <cell r="G3117" t="str">
            <v>Efficiency: Supply Side</v>
          </cell>
          <cell r="I3117" t="str">
            <v>Cayman Islands</v>
          </cell>
          <cell r="J3117" t="str">
            <v>CYM</v>
          </cell>
          <cell r="K3117" t="str">
            <v>North America &amp; Carribean</v>
          </cell>
          <cell r="L3117" t="str">
            <v>AMER</v>
          </cell>
          <cell r="M3117">
            <v>38776.042361111111</v>
          </cell>
          <cell r="N3117" t="str">
            <v>Completed</v>
          </cell>
          <cell r="O3117" t="str">
            <v>Share registration</v>
          </cell>
          <cell r="P3117">
            <v>0</v>
          </cell>
          <cell r="Q3117">
            <v>0</v>
          </cell>
          <cell r="R3117" t="str">
            <v>0</v>
          </cell>
        </row>
        <row r="3118">
          <cell r="A3118" t="str">
            <v>PM</v>
          </cell>
          <cell r="B3118">
            <v>322</v>
          </cell>
          <cell r="C3118">
            <v>1</v>
          </cell>
          <cell r="D3118">
            <v>202</v>
          </cell>
          <cell r="E3118" t="str">
            <v>Solar Integrated Technologies (SIT)</v>
          </cell>
          <cell r="F3118" t="str">
            <v>New energy</v>
          </cell>
          <cell r="G3118" t="str">
            <v>Solar</v>
          </cell>
          <cell r="H3118" t="str">
            <v>California</v>
          </cell>
          <cell r="I3118" t="str">
            <v>United States</v>
          </cell>
          <cell r="J3118" t="str">
            <v>USA</v>
          </cell>
          <cell r="K3118" t="str">
            <v>North America &amp; Carribean</v>
          </cell>
          <cell r="L3118" t="str">
            <v>AMER</v>
          </cell>
          <cell r="M3118">
            <v>38663.76666666667</v>
          </cell>
          <cell r="N3118" t="str">
            <v>Completed</v>
          </cell>
          <cell r="O3118" t="str">
            <v>Convertible</v>
          </cell>
          <cell r="P3118">
            <v>37</v>
          </cell>
          <cell r="Q3118">
            <v>0</v>
          </cell>
          <cell r="R3118" t="str">
            <v>37</v>
          </cell>
        </row>
        <row r="3119">
          <cell r="A3119" t="str">
            <v>PM</v>
          </cell>
          <cell r="B3119">
            <v>323</v>
          </cell>
          <cell r="C3119">
            <v>1</v>
          </cell>
          <cell r="D3119">
            <v>881</v>
          </cell>
          <cell r="E3119" t="str">
            <v>Plambeck Neue Energien AG</v>
          </cell>
          <cell r="F3119" t="str">
            <v>New energy</v>
          </cell>
          <cell r="G3119" t="str">
            <v>Wind</v>
          </cell>
          <cell r="I3119" t="str">
            <v>Germany</v>
          </cell>
          <cell r="J3119" t="str">
            <v>DEU</v>
          </cell>
          <cell r="K3119" t="str">
            <v>EU Europe</v>
          </cell>
          <cell r="L3119" t="str">
            <v>EMEA</v>
          </cell>
          <cell r="M3119">
            <v>38688.612500000003</v>
          </cell>
          <cell r="N3119" t="str">
            <v>Completed</v>
          </cell>
          <cell r="O3119" t="str">
            <v>Secondary</v>
          </cell>
          <cell r="P3119">
            <v>2.9</v>
          </cell>
          <cell r="Q3119">
            <v>0</v>
          </cell>
          <cell r="R3119" t="str">
            <v>2.9</v>
          </cell>
        </row>
        <row r="3120">
          <cell r="A3120" t="str">
            <v>PM</v>
          </cell>
          <cell r="B3120">
            <v>324</v>
          </cell>
          <cell r="C3120">
            <v>1</v>
          </cell>
          <cell r="D3120">
            <v>6325</v>
          </cell>
          <cell r="E3120" t="str">
            <v>Carmanah Technologies Corporation</v>
          </cell>
          <cell r="F3120" t="str">
            <v>New energy</v>
          </cell>
          <cell r="G3120" t="str">
            <v>Solar</v>
          </cell>
          <cell r="H3120" t="str">
            <v>British Columbia</v>
          </cell>
          <cell r="I3120" t="str">
            <v>Canada</v>
          </cell>
          <cell r="J3120" t="str">
            <v>CAN</v>
          </cell>
          <cell r="K3120" t="str">
            <v>North America &amp; Carribean</v>
          </cell>
          <cell r="L3120" t="str">
            <v>AMER</v>
          </cell>
          <cell r="M3120">
            <v>38698.632638888892</v>
          </cell>
          <cell r="N3120" t="str">
            <v>Completed</v>
          </cell>
          <cell r="O3120" t="str">
            <v>OTC Secondary/PIPE</v>
          </cell>
          <cell r="P3120">
            <v>13</v>
          </cell>
          <cell r="Q3120">
            <v>0</v>
          </cell>
          <cell r="R3120" t="str">
            <v>13</v>
          </cell>
        </row>
        <row r="3121">
          <cell r="A3121" t="str">
            <v>PM</v>
          </cell>
          <cell r="B3121">
            <v>325</v>
          </cell>
          <cell r="C3121">
            <v>1</v>
          </cell>
          <cell r="D3121">
            <v>6401</v>
          </cell>
          <cell r="E3121" t="str">
            <v>Cosan</v>
          </cell>
          <cell r="F3121" t="str">
            <v>Partially new energy</v>
          </cell>
          <cell r="G3121" t="str">
            <v>Biofuels</v>
          </cell>
          <cell r="I3121" t="str">
            <v>Brazil</v>
          </cell>
          <cell r="J3121" t="str">
            <v>BRA</v>
          </cell>
          <cell r="K3121" t="str">
            <v>Central &amp; South America</v>
          </cell>
          <cell r="L3121" t="str">
            <v>AMER</v>
          </cell>
          <cell r="M3121">
            <v>38673.790972222225</v>
          </cell>
          <cell r="N3121" t="str">
            <v>Completed</v>
          </cell>
          <cell r="O3121" t="str">
            <v>IPO</v>
          </cell>
          <cell r="P3121">
            <v>390</v>
          </cell>
          <cell r="Q3121">
            <v>0</v>
          </cell>
          <cell r="R3121" t="str">
            <v>390</v>
          </cell>
          <cell r="S3121" t="str">
            <v>0</v>
          </cell>
        </row>
        <row r="3122">
          <cell r="A3122" t="str">
            <v>PM</v>
          </cell>
          <cell r="B3122">
            <v>326</v>
          </cell>
          <cell r="C3122">
            <v>1</v>
          </cell>
          <cell r="D3122">
            <v>6203</v>
          </cell>
          <cell r="E3122" t="str">
            <v>Solartron Co Ltd</v>
          </cell>
          <cell r="F3122" t="str">
            <v>New energy</v>
          </cell>
          <cell r="G3122" t="str">
            <v>Solar</v>
          </cell>
          <cell r="I3122" t="str">
            <v>Thailand</v>
          </cell>
          <cell r="J3122" t="str">
            <v>THA</v>
          </cell>
          <cell r="K3122" t="str">
            <v>Asia</v>
          </cell>
          <cell r="L3122" t="str">
            <v>ASOC</v>
          </cell>
          <cell r="M3122">
            <v>38810.547222222223</v>
          </cell>
          <cell r="N3122" t="str">
            <v>Postponed/cancelled</v>
          </cell>
          <cell r="O3122" t="str">
            <v>Secondary</v>
          </cell>
          <cell r="P3122">
            <v>3</v>
          </cell>
          <cell r="Q3122">
            <v>0</v>
          </cell>
        </row>
        <row r="3123">
          <cell r="A3123" t="str">
            <v>PM</v>
          </cell>
          <cell r="B3123">
            <v>328</v>
          </cell>
          <cell r="C3123">
            <v>1</v>
          </cell>
          <cell r="D3123">
            <v>208</v>
          </cell>
          <cell r="E3123" t="str">
            <v>Millennium Cell Inc</v>
          </cell>
          <cell r="F3123" t="str">
            <v>New energy</v>
          </cell>
          <cell r="G3123" t="str">
            <v>Fuel Cells</v>
          </cell>
          <cell r="H3123" t="str">
            <v>New Jersey</v>
          </cell>
          <cell r="I3123" t="str">
            <v>United States</v>
          </cell>
          <cell r="J3123" t="str">
            <v>USA</v>
          </cell>
          <cell r="K3123" t="str">
            <v>North America &amp; Carribean</v>
          </cell>
          <cell r="L3123" t="str">
            <v>AMER</v>
          </cell>
          <cell r="M3123">
            <v>38672.782638888886</v>
          </cell>
          <cell r="N3123" t="str">
            <v>Completed</v>
          </cell>
          <cell r="O3123" t="str">
            <v>Convertible</v>
          </cell>
          <cell r="P3123">
            <v>2.4</v>
          </cell>
          <cell r="Q3123">
            <v>0</v>
          </cell>
          <cell r="R3123" t="str">
            <v>2.4</v>
          </cell>
        </row>
        <row r="3124">
          <cell r="A3124" t="str">
            <v>PM</v>
          </cell>
          <cell r="B3124">
            <v>330</v>
          </cell>
          <cell r="C3124">
            <v>1</v>
          </cell>
          <cell r="D3124">
            <v>11212</v>
          </cell>
          <cell r="E3124" t="str">
            <v>O2Micro International Ltd</v>
          </cell>
          <cell r="F3124" t="str">
            <v>Partially new energy</v>
          </cell>
          <cell r="G3124" t="str">
            <v>Efficiency: Supply Side</v>
          </cell>
          <cell r="I3124" t="str">
            <v>Cayman Islands</v>
          </cell>
          <cell r="J3124" t="str">
            <v>CYM</v>
          </cell>
          <cell r="K3124" t="str">
            <v>North America &amp; Carribean</v>
          </cell>
          <cell r="L3124" t="str">
            <v>AMER</v>
          </cell>
          <cell r="M3124">
            <v>38681.44027777778</v>
          </cell>
          <cell r="N3124" t="str">
            <v>Completed</v>
          </cell>
          <cell r="O3124" t="str">
            <v>Delisting</v>
          </cell>
          <cell r="Q3124">
            <v>0</v>
          </cell>
        </row>
        <row r="3125">
          <cell r="A3125" t="str">
            <v>PM</v>
          </cell>
          <cell r="B3125">
            <v>331</v>
          </cell>
          <cell r="C3125">
            <v>1</v>
          </cell>
          <cell r="D3125">
            <v>11212</v>
          </cell>
          <cell r="E3125" t="str">
            <v>O2Micro International Ltd</v>
          </cell>
          <cell r="F3125" t="str">
            <v>Partially new energy</v>
          </cell>
          <cell r="G3125" t="str">
            <v>Efficiency: Supply Side</v>
          </cell>
          <cell r="I3125" t="str">
            <v>Cayman Islands</v>
          </cell>
          <cell r="J3125" t="str">
            <v>CYM</v>
          </cell>
          <cell r="K3125" t="str">
            <v>North America &amp; Carribean</v>
          </cell>
          <cell r="L3125" t="str">
            <v>AMER</v>
          </cell>
          <cell r="M3125">
            <v>38684.442361111112</v>
          </cell>
          <cell r="N3125" t="str">
            <v>Completed</v>
          </cell>
          <cell r="O3125" t="str">
            <v>Share registration</v>
          </cell>
          <cell r="P3125">
            <v>0</v>
          </cell>
          <cell r="Q3125">
            <v>0</v>
          </cell>
          <cell r="R3125" t="str">
            <v>0</v>
          </cell>
        </row>
        <row r="3126">
          <cell r="A3126" t="str">
            <v>PM</v>
          </cell>
          <cell r="B3126">
            <v>332</v>
          </cell>
          <cell r="C3126">
            <v>1</v>
          </cell>
          <cell r="D3126">
            <v>3457</v>
          </cell>
          <cell r="E3126" t="str">
            <v>Jackgreen Ltd (formerly Lion Equities Ltd)</v>
          </cell>
          <cell r="F3126" t="str">
            <v>New energy</v>
          </cell>
          <cell r="G3126" t="str">
            <v>Efficiency: Supply Side</v>
          </cell>
          <cell r="H3126" t="str">
            <v>New South Wales</v>
          </cell>
          <cell r="I3126" t="str">
            <v>Australia</v>
          </cell>
          <cell r="J3126" t="str">
            <v>AUS</v>
          </cell>
          <cell r="K3126" t="str">
            <v>Oceania</v>
          </cell>
          <cell r="L3126" t="str">
            <v>ASOC</v>
          </cell>
          <cell r="M3126">
            <v>38677.584722222222</v>
          </cell>
          <cell r="N3126" t="str">
            <v>Completed</v>
          </cell>
          <cell r="O3126" t="str">
            <v>Secondary</v>
          </cell>
          <cell r="P3126">
            <v>1.5</v>
          </cell>
          <cell r="Q3126">
            <v>0</v>
          </cell>
          <cell r="R3126" t="str">
            <v>1.5</v>
          </cell>
        </row>
        <row r="3127">
          <cell r="A3127" t="str">
            <v>PM</v>
          </cell>
          <cell r="B3127">
            <v>334</v>
          </cell>
          <cell r="C3127">
            <v>1</v>
          </cell>
          <cell r="D3127">
            <v>2182</v>
          </cell>
          <cell r="E3127" t="str">
            <v>Azure Dynamics Corporation</v>
          </cell>
          <cell r="F3127" t="str">
            <v>New energy</v>
          </cell>
          <cell r="G3127" t="str">
            <v>Efficiency: Supply Side</v>
          </cell>
          <cell r="H3127" t="str">
            <v>Ontario</v>
          </cell>
          <cell r="I3127" t="str">
            <v>Canada</v>
          </cell>
          <cell r="J3127" t="str">
            <v>CAN</v>
          </cell>
          <cell r="K3127" t="str">
            <v>North America &amp; Carribean</v>
          </cell>
          <cell r="L3127" t="str">
            <v>AMER</v>
          </cell>
          <cell r="M3127">
            <v>38195.643055555556</v>
          </cell>
          <cell r="N3127" t="str">
            <v>Completed</v>
          </cell>
          <cell r="O3127" t="str">
            <v>Secondary</v>
          </cell>
          <cell r="P3127">
            <v>2.2999999999999998</v>
          </cell>
          <cell r="Q3127">
            <v>0</v>
          </cell>
          <cell r="R3127" t="str">
            <v>2.3</v>
          </cell>
        </row>
        <row r="3128">
          <cell r="A3128" t="str">
            <v>PM</v>
          </cell>
          <cell r="B3128">
            <v>335</v>
          </cell>
          <cell r="C3128">
            <v>1</v>
          </cell>
          <cell r="D3128">
            <v>1158</v>
          </cell>
          <cell r="E3128" t="str">
            <v>Canadian Hydro Developers Inc</v>
          </cell>
          <cell r="F3128" t="str">
            <v>New energy</v>
          </cell>
          <cell r="G3128" t="str">
            <v>Mini-Hydro</v>
          </cell>
          <cell r="H3128" t="str">
            <v>Alberta</v>
          </cell>
          <cell r="I3128" t="str">
            <v>Canada</v>
          </cell>
          <cell r="J3128" t="str">
            <v>CAN</v>
          </cell>
          <cell r="K3128" t="str">
            <v>North America &amp; Carribean</v>
          </cell>
          <cell r="L3128" t="str">
            <v>AMER</v>
          </cell>
          <cell r="M3128">
            <v>37813.524305555555</v>
          </cell>
          <cell r="N3128" t="str">
            <v>Completed</v>
          </cell>
          <cell r="O3128" t="str">
            <v>Secondary</v>
          </cell>
          <cell r="P3128">
            <v>21.7</v>
          </cell>
          <cell r="Q3128">
            <v>0</v>
          </cell>
          <cell r="R3128" t="str">
            <v>21.7</v>
          </cell>
        </row>
        <row r="3129">
          <cell r="A3129" t="str">
            <v>PM</v>
          </cell>
          <cell r="B3129">
            <v>337</v>
          </cell>
          <cell r="C3129">
            <v>1</v>
          </cell>
          <cell r="D3129">
            <v>11463</v>
          </cell>
          <cell r="E3129" t="str">
            <v>BioPetrol Industries AG</v>
          </cell>
          <cell r="F3129" t="str">
            <v>New energy</v>
          </cell>
          <cell r="G3129" t="str">
            <v>Biofuels</v>
          </cell>
          <cell r="I3129" t="str">
            <v>Switzerland</v>
          </cell>
          <cell r="J3129" t="str">
            <v>CHE</v>
          </cell>
          <cell r="K3129" t="str">
            <v>Non-EU Europe</v>
          </cell>
          <cell r="L3129" t="str">
            <v>EMEA</v>
          </cell>
          <cell r="M3129">
            <v>38677.449305555558</v>
          </cell>
          <cell r="N3129" t="str">
            <v>Completed</v>
          </cell>
          <cell r="O3129" t="str">
            <v>OTC IPO</v>
          </cell>
          <cell r="P3129">
            <v>85.1</v>
          </cell>
          <cell r="Q3129">
            <v>0</v>
          </cell>
          <cell r="R3129" t="str">
            <v>77.3</v>
          </cell>
          <cell r="S3129" t="str">
            <v>7.8</v>
          </cell>
        </row>
        <row r="3130">
          <cell r="A3130" t="str">
            <v>PM</v>
          </cell>
          <cell r="B3130">
            <v>338</v>
          </cell>
          <cell r="C3130">
            <v>1</v>
          </cell>
          <cell r="D3130">
            <v>245</v>
          </cell>
          <cell r="E3130" t="str">
            <v>Calpine Corp</v>
          </cell>
          <cell r="F3130" t="str">
            <v>Non-core</v>
          </cell>
          <cell r="G3130" t="str">
            <v>Geothermal</v>
          </cell>
          <cell r="H3130" t="str">
            <v>California</v>
          </cell>
          <cell r="I3130" t="str">
            <v>United States</v>
          </cell>
          <cell r="J3130" t="str">
            <v>USA</v>
          </cell>
          <cell r="K3130" t="str">
            <v>North America &amp; Carribean</v>
          </cell>
          <cell r="L3130" t="str">
            <v>AMER</v>
          </cell>
          <cell r="M3130">
            <v>38698.675000000003</v>
          </cell>
          <cell r="N3130" t="str">
            <v>Completed</v>
          </cell>
          <cell r="O3130" t="str">
            <v>Delisting</v>
          </cell>
          <cell r="Q3130">
            <v>0</v>
          </cell>
        </row>
        <row r="3131">
          <cell r="A3131" t="str">
            <v>PM</v>
          </cell>
          <cell r="B3131">
            <v>339</v>
          </cell>
          <cell r="C3131">
            <v>1</v>
          </cell>
          <cell r="D3131">
            <v>11481</v>
          </cell>
          <cell r="E3131" t="str">
            <v>Australian Biodiesel Group (ABG)</v>
          </cell>
          <cell r="F3131" t="str">
            <v>New energy</v>
          </cell>
          <cell r="G3131" t="str">
            <v>Biofuels</v>
          </cell>
          <cell r="H3131" t="str">
            <v>New South Wales</v>
          </cell>
          <cell r="I3131" t="str">
            <v>Australia</v>
          </cell>
          <cell r="J3131" t="str">
            <v>AUS</v>
          </cell>
          <cell r="K3131" t="str">
            <v>Oceania</v>
          </cell>
          <cell r="L3131" t="str">
            <v>ASOC</v>
          </cell>
          <cell r="M3131">
            <v>38692.45208333333</v>
          </cell>
          <cell r="N3131" t="str">
            <v>Completed</v>
          </cell>
          <cell r="O3131" t="str">
            <v>IPO</v>
          </cell>
          <cell r="P3131">
            <v>15</v>
          </cell>
          <cell r="Q3131">
            <v>0</v>
          </cell>
          <cell r="R3131" t="str">
            <v>15</v>
          </cell>
        </row>
        <row r="3132">
          <cell r="A3132" t="str">
            <v>PM</v>
          </cell>
          <cell r="B3132">
            <v>340</v>
          </cell>
          <cell r="C3132">
            <v>1</v>
          </cell>
          <cell r="D3132">
            <v>880</v>
          </cell>
          <cell r="E3132" t="str">
            <v>Nordex AG</v>
          </cell>
          <cell r="F3132" t="str">
            <v>New energy</v>
          </cell>
          <cell r="G3132" t="str">
            <v>Wind</v>
          </cell>
          <cell r="I3132" t="str">
            <v>Germany</v>
          </cell>
          <cell r="J3132" t="str">
            <v>DEU</v>
          </cell>
          <cell r="K3132" t="str">
            <v>EU Europe</v>
          </cell>
          <cell r="L3132" t="str">
            <v>EMEA</v>
          </cell>
          <cell r="M3132">
            <v>38485.578472222223</v>
          </cell>
          <cell r="N3132" t="str">
            <v>Completed</v>
          </cell>
          <cell r="O3132" t="str">
            <v>Debt Equity Swap</v>
          </cell>
          <cell r="P3132">
            <v>25.6</v>
          </cell>
          <cell r="Q3132">
            <v>0</v>
          </cell>
          <cell r="R3132" t="str">
            <v>25.6</v>
          </cell>
        </row>
        <row r="3133">
          <cell r="A3133" t="str">
            <v>PM</v>
          </cell>
          <cell r="B3133">
            <v>341</v>
          </cell>
          <cell r="C3133">
            <v>1</v>
          </cell>
          <cell r="D3133">
            <v>880</v>
          </cell>
          <cell r="E3133" t="str">
            <v>Nordex AG</v>
          </cell>
          <cell r="F3133" t="str">
            <v>New energy</v>
          </cell>
          <cell r="G3133" t="str">
            <v>Wind</v>
          </cell>
          <cell r="I3133" t="str">
            <v>Germany</v>
          </cell>
          <cell r="J3133" t="str">
            <v>DEU</v>
          </cell>
          <cell r="K3133" t="str">
            <v>EU Europe</v>
          </cell>
          <cell r="L3133" t="str">
            <v>EMEA</v>
          </cell>
          <cell r="M3133">
            <v>38441.631249999999</v>
          </cell>
          <cell r="N3133" t="str">
            <v>Completed</v>
          </cell>
          <cell r="O3133" t="str">
            <v>Private Investment in Public Equity (PIPE)</v>
          </cell>
          <cell r="P3133">
            <v>53.8</v>
          </cell>
          <cell r="Q3133">
            <v>0</v>
          </cell>
          <cell r="R3133" t="str">
            <v>53.8</v>
          </cell>
        </row>
        <row r="3134">
          <cell r="A3134" t="str">
            <v>PM</v>
          </cell>
          <cell r="B3134">
            <v>342</v>
          </cell>
          <cell r="C3134">
            <v>1</v>
          </cell>
          <cell r="D3134">
            <v>41</v>
          </cell>
          <cell r="E3134" t="str">
            <v>CMR Fuel Cells Ltd</v>
          </cell>
          <cell r="F3134" t="str">
            <v>New energy</v>
          </cell>
          <cell r="G3134" t="str">
            <v>Fuel Cells</v>
          </cell>
          <cell r="I3134" t="str">
            <v>United Kingdom</v>
          </cell>
          <cell r="J3134" t="str">
            <v>GBR</v>
          </cell>
          <cell r="K3134" t="str">
            <v>EU Europe</v>
          </cell>
          <cell r="L3134" t="str">
            <v>EMEA</v>
          </cell>
          <cell r="M3134">
            <v>38708.765277777777</v>
          </cell>
          <cell r="N3134" t="str">
            <v>Completed</v>
          </cell>
          <cell r="O3134" t="str">
            <v>IPO</v>
          </cell>
          <cell r="P3134">
            <v>18.2</v>
          </cell>
          <cell r="Q3134">
            <v>0</v>
          </cell>
          <cell r="R3134" t="str">
            <v>18.2</v>
          </cell>
        </row>
        <row r="3135">
          <cell r="A3135" t="str">
            <v>PM</v>
          </cell>
          <cell r="B3135">
            <v>343</v>
          </cell>
          <cell r="C3135">
            <v>1</v>
          </cell>
          <cell r="D3135">
            <v>11532</v>
          </cell>
          <cell r="E3135" t="str">
            <v>China Shoto Plc</v>
          </cell>
          <cell r="F3135" t="str">
            <v>New energy</v>
          </cell>
          <cell r="G3135" t="str">
            <v>Power Storage</v>
          </cell>
          <cell r="H3135" t="str">
            <v>Jiangsu Prefecture</v>
          </cell>
          <cell r="I3135" t="str">
            <v>China</v>
          </cell>
          <cell r="J3135" t="str">
            <v>CHN</v>
          </cell>
          <cell r="K3135" t="str">
            <v>Asia</v>
          </cell>
          <cell r="L3135" t="str">
            <v>ASOC</v>
          </cell>
          <cell r="M3135">
            <v>38692.709027777775</v>
          </cell>
          <cell r="N3135" t="str">
            <v>Completed</v>
          </cell>
          <cell r="O3135" t="str">
            <v>IPO</v>
          </cell>
          <cell r="P3135">
            <v>10.4</v>
          </cell>
          <cell r="Q3135">
            <v>0</v>
          </cell>
          <cell r="R3135" t="str">
            <v>10.4</v>
          </cell>
        </row>
        <row r="3136">
          <cell r="A3136" t="str">
            <v>PM</v>
          </cell>
          <cell r="B3136">
            <v>344</v>
          </cell>
          <cell r="C3136">
            <v>1</v>
          </cell>
          <cell r="D3136">
            <v>1153</v>
          </cell>
          <cell r="E3136" t="str">
            <v>Rurelec Plc</v>
          </cell>
          <cell r="F3136" t="str">
            <v>Partially new energy</v>
          </cell>
          <cell r="G3136" t="str">
            <v>Biomass &amp; Waste</v>
          </cell>
          <cell r="H3136" t="str">
            <v>Greater London</v>
          </cell>
          <cell r="I3136" t="str">
            <v>United Kingdom</v>
          </cell>
          <cell r="J3136" t="str">
            <v>GBR</v>
          </cell>
          <cell r="K3136" t="str">
            <v>EU Europe</v>
          </cell>
          <cell r="L3136" t="str">
            <v>EMEA</v>
          </cell>
          <cell r="M3136">
            <v>38723</v>
          </cell>
          <cell r="N3136" t="str">
            <v>Completed</v>
          </cell>
          <cell r="O3136" t="str">
            <v>Secondary</v>
          </cell>
          <cell r="P3136">
            <v>34.799999999999997</v>
          </cell>
          <cell r="Q3136">
            <v>0</v>
          </cell>
          <cell r="R3136" t="str">
            <v>34.8</v>
          </cell>
        </row>
        <row r="3137">
          <cell r="A3137" t="str">
            <v>PM</v>
          </cell>
          <cell r="B3137">
            <v>345</v>
          </cell>
          <cell r="C3137">
            <v>1</v>
          </cell>
          <cell r="D3137">
            <v>1158</v>
          </cell>
          <cell r="E3137" t="str">
            <v>Canadian Hydro Developers Inc</v>
          </cell>
          <cell r="F3137" t="str">
            <v>New energy</v>
          </cell>
          <cell r="G3137" t="str">
            <v>Wind</v>
          </cell>
          <cell r="H3137" t="str">
            <v>Alberta</v>
          </cell>
          <cell r="I3137" t="str">
            <v>Canada</v>
          </cell>
          <cell r="J3137" t="str">
            <v>CAN</v>
          </cell>
          <cell r="K3137" t="str">
            <v>North America &amp; Carribean</v>
          </cell>
          <cell r="L3137" t="str">
            <v>AMER</v>
          </cell>
          <cell r="M3137">
            <v>38709.70416666667</v>
          </cell>
          <cell r="N3137" t="str">
            <v>Completed</v>
          </cell>
          <cell r="O3137" t="str">
            <v>Secondary</v>
          </cell>
          <cell r="P3137">
            <v>160.80000000000001</v>
          </cell>
          <cell r="Q3137">
            <v>0</v>
          </cell>
          <cell r="R3137" t="str">
            <v>160.8</v>
          </cell>
        </row>
        <row r="3138">
          <cell r="A3138" t="str">
            <v>PM</v>
          </cell>
          <cell r="B3138">
            <v>348</v>
          </cell>
          <cell r="C3138">
            <v>1</v>
          </cell>
          <cell r="D3138">
            <v>929</v>
          </cell>
          <cell r="E3138" t="str">
            <v>Valence Technology Inc</v>
          </cell>
          <cell r="F3138" t="str">
            <v>New energy</v>
          </cell>
          <cell r="G3138" t="str">
            <v>Power Storage</v>
          </cell>
          <cell r="H3138" t="str">
            <v>Texas</v>
          </cell>
          <cell r="I3138" t="str">
            <v>United States</v>
          </cell>
          <cell r="J3138" t="str">
            <v>USA</v>
          </cell>
          <cell r="K3138" t="str">
            <v>North America &amp; Carribean</v>
          </cell>
          <cell r="L3138" t="str">
            <v>AMER</v>
          </cell>
          <cell r="M3138">
            <v>38702</v>
          </cell>
          <cell r="N3138" t="str">
            <v>Completed</v>
          </cell>
          <cell r="O3138" t="str">
            <v>Convertible</v>
          </cell>
          <cell r="P3138">
            <v>4.3</v>
          </cell>
          <cell r="Q3138">
            <v>0</v>
          </cell>
          <cell r="R3138" t="str">
            <v>0</v>
          </cell>
          <cell r="S3138" t="str">
            <v>4.3</v>
          </cell>
        </row>
        <row r="3139">
          <cell r="A3139" t="str">
            <v>PM</v>
          </cell>
          <cell r="B3139">
            <v>349</v>
          </cell>
          <cell r="C3139">
            <v>1</v>
          </cell>
          <cell r="D3139">
            <v>245</v>
          </cell>
          <cell r="E3139" t="str">
            <v>Calpine Corp</v>
          </cell>
          <cell r="F3139" t="str">
            <v>Non-core</v>
          </cell>
          <cell r="G3139" t="str">
            <v>Geothermal</v>
          </cell>
          <cell r="H3139" t="str">
            <v>California</v>
          </cell>
          <cell r="I3139" t="str">
            <v>United States</v>
          </cell>
          <cell r="J3139" t="str">
            <v>USA</v>
          </cell>
          <cell r="K3139" t="str">
            <v>North America &amp; Carribean</v>
          </cell>
          <cell r="L3139" t="str">
            <v>AMER</v>
          </cell>
          <cell r="M3139">
            <v>38698.67083333333</v>
          </cell>
          <cell r="N3139" t="str">
            <v>Completed</v>
          </cell>
          <cell r="O3139" t="str">
            <v>OTC Share registration</v>
          </cell>
          <cell r="P3139">
            <v>0</v>
          </cell>
          <cell r="Q3139">
            <v>0</v>
          </cell>
          <cell r="R3139" t="str">
            <v>0</v>
          </cell>
        </row>
        <row r="3140">
          <cell r="A3140" t="str">
            <v>PM</v>
          </cell>
          <cell r="B3140">
            <v>350</v>
          </cell>
          <cell r="C3140">
            <v>1</v>
          </cell>
          <cell r="D3140">
            <v>3444</v>
          </cell>
          <cell r="E3140" t="str">
            <v>Vector Wind Energy Inc (formerly Minera Delta)</v>
          </cell>
          <cell r="F3140" t="str">
            <v>New energy</v>
          </cell>
          <cell r="G3140" t="str">
            <v>Wind</v>
          </cell>
          <cell r="H3140" t="str">
            <v>Ontario</v>
          </cell>
          <cell r="I3140" t="str">
            <v>Canada</v>
          </cell>
          <cell r="J3140" t="str">
            <v>CAN</v>
          </cell>
          <cell r="K3140" t="str">
            <v>North America &amp; Carribean</v>
          </cell>
          <cell r="L3140" t="str">
            <v>AMER</v>
          </cell>
          <cell r="M3140">
            <v>38707.62222222222</v>
          </cell>
          <cell r="N3140" t="str">
            <v>Completed</v>
          </cell>
          <cell r="O3140" t="str">
            <v>OTC Secondary/PIPE</v>
          </cell>
          <cell r="P3140">
            <v>5</v>
          </cell>
          <cell r="Q3140">
            <v>0</v>
          </cell>
          <cell r="R3140" t="str">
            <v>0.69</v>
          </cell>
        </row>
        <row r="3141">
          <cell r="A3141" t="str">
            <v>PM</v>
          </cell>
          <cell r="B3141">
            <v>351</v>
          </cell>
          <cell r="C3141">
            <v>1</v>
          </cell>
          <cell r="D3141">
            <v>2355</v>
          </cell>
          <cell r="E3141" t="str">
            <v>Maxwell Technologies Inc</v>
          </cell>
          <cell r="F3141" t="str">
            <v>New energy</v>
          </cell>
          <cell r="G3141" t="str">
            <v>Power Storage</v>
          </cell>
          <cell r="H3141" t="str">
            <v>California</v>
          </cell>
          <cell r="I3141" t="str">
            <v>United States</v>
          </cell>
          <cell r="J3141" t="str">
            <v>USA</v>
          </cell>
          <cell r="K3141" t="str">
            <v>North America &amp; Carribean</v>
          </cell>
          <cell r="L3141" t="str">
            <v>AMER</v>
          </cell>
          <cell r="M3141">
            <v>38706.558333333334</v>
          </cell>
          <cell r="N3141" t="str">
            <v>Completed</v>
          </cell>
          <cell r="O3141" t="str">
            <v>Convertible</v>
          </cell>
          <cell r="P3141">
            <v>25</v>
          </cell>
          <cell r="Q3141">
            <v>0</v>
          </cell>
          <cell r="R3141" t="str">
            <v>25</v>
          </cell>
        </row>
        <row r="3142">
          <cell r="A3142" t="str">
            <v>PM</v>
          </cell>
          <cell r="B3142">
            <v>353</v>
          </cell>
          <cell r="C3142">
            <v>1</v>
          </cell>
          <cell r="D3142">
            <v>2535</v>
          </cell>
          <cell r="E3142" t="str">
            <v>O2Diesel Corporation (formerly Dynamic Ventures)</v>
          </cell>
          <cell r="F3142" t="str">
            <v>New energy</v>
          </cell>
          <cell r="G3142" t="str">
            <v>Biofuels</v>
          </cell>
          <cell r="H3142" t="str">
            <v>Delaware</v>
          </cell>
          <cell r="I3142" t="str">
            <v>United States</v>
          </cell>
          <cell r="J3142" t="str">
            <v>USA</v>
          </cell>
          <cell r="K3142" t="str">
            <v>North America &amp; Carribean</v>
          </cell>
          <cell r="L3142" t="str">
            <v>AMER</v>
          </cell>
          <cell r="M3142">
            <v>38709.651388888888</v>
          </cell>
          <cell r="N3142" t="str">
            <v>Completed</v>
          </cell>
          <cell r="O3142" t="str">
            <v>Private Investment in Public Equity (PIPE)</v>
          </cell>
          <cell r="P3142">
            <v>3.6</v>
          </cell>
          <cell r="Q3142">
            <v>0</v>
          </cell>
          <cell r="R3142" t="str">
            <v>3.6</v>
          </cell>
        </row>
        <row r="3143">
          <cell r="A3143" t="str">
            <v>PM</v>
          </cell>
          <cell r="B3143">
            <v>356</v>
          </cell>
          <cell r="C3143">
            <v>1</v>
          </cell>
          <cell r="D3143">
            <v>2033</v>
          </cell>
          <cell r="E3143" t="str">
            <v>3S Swiss Solar Systems AG</v>
          </cell>
          <cell r="F3143" t="str">
            <v>New energy</v>
          </cell>
          <cell r="G3143" t="str">
            <v>Solar</v>
          </cell>
          <cell r="I3143" t="str">
            <v>Switzerland</v>
          </cell>
          <cell r="J3143" t="str">
            <v>CHE</v>
          </cell>
          <cell r="K3143" t="str">
            <v>Non-EU Europe</v>
          </cell>
          <cell r="L3143" t="str">
            <v>EMEA</v>
          </cell>
          <cell r="M3143">
            <v>38655.440972222219</v>
          </cell>
          <cell r="N3143" t="str">
            <v>Completed</v>
          </cell>
          <cell r="O3143" t="str">
            <v>OTC Secondary/PIPE</v>
          </cell>
          <cell r="P3143">
            <v>1.9</v>
          </cell>
          <cell r="Q3143">
            <v>0</v>
          </cell>
          <cell r="R3143" t="str">
            <v>1.9</v>
          </cell>
        </row>
        <row r="3144">
          <cell r="A3144" t="str">
            <v>PM</v>
          </cell>
          <cell r="B3144">
            <v>357</v>
          </cell>
          <cell r="C3144">
            <v>1</v>
          </cell>
          <cell r="D3144">
            <v>8194</v>
          </cell>
          <cell r="E3144" t="str">
            <v>New Value AG</v>
          </cell>
          <cell r="F3144" t="str">
            <v>Non-core</v>
          </cell>
          <cell r="G3144" t="str">
            <v>Services &amp; Support (Clean Energy)</v>
          </cell>
          <cell r="I3144" t="str">
            <v>Switzerland</v>
          </cell>
          <cell r="J3144" t="str">
            <v>CHE</v>
          </cell>
          <cell r="K3144" t="str">
            <v>Non-EU Europe</v>
          </cell>
          <cell r="L3144" t="str">
            <v>EMEA</v>
          </cell>
          <cell r="M3144">
            <v>38691.463888888888</v>
          </cell>
          <cell r="N3144" t="str">
            <v>Completed</v>
          </cell>
          <cell r="O3144" t="str">
            <v>OTC Secondary/PIPE</v>
          </cell>
          <cell r="P3144">
            <v>4.5</v>
          </cell>
          <cell r="Q3144">
            <v>0</v>
          </cell>
          <cell r="R3144" t="str">
            <v>4.5</v>
          </cell>
        </row>
        <row r="3145">
          <cell r="A3145" t="str">
            <v>PM</v>
          </cell>
          <cell r="B3145">
            <v>361</v>
          </cell>
          <cell r="C3145">
            <v>1</v>
          </cell>
          <cell r="D3145">
            <v>652</v>
          </cell>
          <cell r="E3145" t="str">
            <v>Creststreet Asset Management Limited</v>
          </cell>
          <cell r="F3145" t="str">
            <v>New energy</v>
          </cell>
          <cell r="G3145" t="str">
            <v>Wind</v>
          </cell>
          <cell r="H3145" t="str">
            <v>Ontario</v>
          </cell>
          <cell r="I3145" t="str">
            <v>Canada</v>
          </cell>
          <cell r="J3145" t="str">
            <v>CAN</v>
          </cell>
          <cell r="K3145" t="str">
            <v>North America &amp; Carribean</v>
          </cell>
          <cell r="L3145" t="str">
            <v>AMER</v>
          </cell>
          <cell r="M3145">
            <v>38372.736111111109</v>
          </cell>
          <cell r="N3145" t="str">
            <v>Completed</v>
          </cell>
          <cell r="O3145" t="str">
            <v>Quoted fund (assets)</v>
          </cell>
          <cell r="P3145">
            <v>22</v>
          </cell>
          <cell r="Q3145">
            <v>0</v>
          </cell>
          <cell r="R3145" t="str">
            <v>22</v>
          </cell>
        </row>
        <row r="3146">
          <cell r="A3146" t="str">
            <v>PM</v>
          </cell>
          <cell r="B3146">
            <v>362</v>
          </cell>
          <cell r="C3146">
            <v>1</v>
          </cell>
          <cell r="D3146">
            <v>675</v>
          </cell>
          <cell r="E3146" t="str">
            <v>Novera Energy Plc (former Primergy)</v>
          </cell>
          <cell r="F3146" t="str">
            <v>New energy</v>
          </cell>
          <cell r="G3146" t="str">
            <v>Biomass &amp; Waste</v>
          </cell>
          <cell r="I3146" t="str">
            <v>United Kingdom</v>
          </cell>
          <cell r="J3146" t="str">
            <v>GBR</v>
          </cell>
          <cell r="K3146" t="str">
            <v>EU Europe</v>
          </cell>
          <cell r="L3146" t="str">
            <v>EMEA</v>
          </cell>
          <cell r="M3146">
            <v>38811.42291666667</v>
          </cell>
          <cell r="N3146" t="str">
            <v>Completed</v>
          </cell>
          <cell r="O3146" t="str">
            <v>Delisting</v>
          </cell>
          <cell r="Q3146">
            <v>0</v>
          </cell>
        </row>
        <row r="3147">
          <cell r="A3147" t="str">
            <v>PM</v>
          </cell>
          <cell r="B3147">
            <v>363</v>
          </cell>
          <cell r="C3147">
            <v>1</v>
          </cell>
          <cell r="D3147">
            <v>835</v>
          </cell>
          <cell r="E3147" t="str">
            <v>Dynamotive Energy Systems</v>
          </cell>
          <cell r="F3147" t="str">
            <v>New energy</v>
          </cell>
          <cell r="G3147" t="str">
            <v>Biofuels</v>
          </cell>
          <cell r="H3147" t="str">
            <v>British Columbia</v>
          </cell>
          <cell r="I3147" t="str">
            <v>Canada</v>
          </cell>
          <cell r="J3147" t="str">
            <v>CAN</v>
          </cell>
          <cell r="K3147" t="str">
            <v>North America &amp; Carribean</v>
          </cell>
          <cell r="L3147" t="str">
            <v>AMER</v>
          </cell>
          <cell r="M3147">
            <v>38748</v>
          </cell>
          <cell r="N3147" t="str">
            <v>Completed</v>
          </cell>
          <cell r="O3147" t="str">
            <v>OTC Secondary/PIPE</v>
          </cell>
          <cell r="P3147">
            <v>5</v>
          </cell>
          <cell r="Q3147">
            <v>0</v>
          </cell>
          <cell r="R3147" t="str">
            <v>5</v>
          </cell>
        </row>
        <row r="3148">
          <cell r="A3148" t="str">
            <v>PM</v>
          </cell>
          <cell r="B3148">
            <v>364</v>
          </cell>
          <cell r="C3148">
            <v>1</v>
          </cell>
          <cell r="D3148">
            <v>786</v>
          </cell>
          <cell r="E3148" t="str">
            <v>Arise Technologies Corp</v>
          </cell>
          <cell r="F3148" t="str">
            <v>New energy</v>
          </cell>
          <cell r="G3148" t="str">
            <v>Solar</v>
          </cell>
          <cell r="H3148" t="str">
            <v>Ontario</v>
          </cell>
          <cell r="I3148" t="str">
            <v>Canada</v>
          </cell>
          <cell r="J3148" t="str">
            <v>CAN</v>
          </cell>
          <cell r="K3148" t="str">
            <v>North America &amp; Carribean</v>
          </cell>
          <cell r="L3148" t="str">
            <v>AMER</v>
          </cell>
          <cell r="M3148">
            <v>38645.447222222225</v>
          </cell>
          <cell r="N3148" t="str">
            <v>Completed</v>
          </cell>
          <cell r="O3148" t="str">
            <v>OTC Convertible</v>
          </cell>
          <cell r="P3148">
            <v>0.55000000000000004</v>
          </cell>
          <cell r="Q3148">
            <v>0</v>
          </cell>
          <cell r="R3148" t="str">
            <v>0.55</v>
          </cell>
        </row>
        <row r="3149">
          <cell r="A3149" t="str">
            <v>PM</v>
          </cell>
          <cell r="B3149">
            <v>365</v>
          </cell>
          <cell r="C3149">
            <v>1</v>
          </cell>
          <cell r="D3149">
            <v>834</v>
          </cell>
          <cell r="E3149" t="str">
            <v>ADA-ES Inc</v>
          </cell>
          <cell r="F3149" t="str">
            <v>Partially new energy</v>
          </cell>
          <cell r="G3149" t="str">
            <v>Efficiency: Supply Side</v>
          </cell>
          <cell r="H3149" t="str">
            <v>Colorado</v>
          </cell>
          <cell r="I3149" t="str">
            <v>United States</v>
          </cell>
          <cell r="J3149" t="str">
            <v>USA</v>
          </cell>
          <cell r="K3149" t="str">
            <v>North America &amp; Carribean</v>
          </cell>
          <cell r="L3149" t="str">
            <v>AMER</v>
          </cell>
          <cell r="M3149">
            <v>38215.482638888891</v>
          </cell>
          <cell r="N3149" t="str">
            <v>Completed</v>
          </cell>
          <cell r="O3149" t="str">
            <v>OTC Secondary/PIPE</v>
          </cell>
          <cell r="P3149">
            <v>8</v>
          </cell>
          <cell r="Q3149">
            <v>0</v>
          </cell>
          <cell r="R3149" t="str">
            <v>8</v>
          </cell>
        </row>
        <row r="3150">
          <cell r="A3150" t="str">
            <v>PM</v>
          </cell>
          <cell r="B3150">
            <v>366</v>
          </cell>
          <cell r="C3150">
            <v>1</v>
          </cell>
          <cell r="D3150">
            <v>3802</v>
          </cell>
          <cell r="E3150" t="str">
            <v>Lime Energy (formerly Electric City Corporation)</v>
          </cell>
          <cell r="F3150" t="str">
            <v>New energy</v>
          </cell>
          <cell r="G3150" t="str">
            <v>Efficiency: Demand Side</v>
          </cell>
          <cell r="H3150" t="str">
            <v>Illinois</v>
          </cell>
          <cell r="I3150" t="str">
            <v>United States</v>
          </cell>
          <cell r="J3150" t="str">
            <v>USA</v>
          </cell>
          <cell r="K3150" t="str">
            <v>North America &amp; Carribean</v>
          </cell>
          <cell r="L3150" t="str">
            <v>AMER</v>
          </cell>
          <cell r="M3150">
            <v>38686.501388888886</v>
          </cell>
          <cell r="N3150" t="str">
            <v>Completed</v>
          </cell>
          <cell r="O3150" t="str">
            <v>Convertible</v>
          </cell>
          <cell r="P3150">
            <v>5</v>
          </cell>
          <cell r="Q3150">
            <v>0</v>
          </cell>
          <cell r="R3150" t="str">
            <v>5</v>
          </cell>
        </row>
        <row r="3151">
          <cell r="A3151" t="str">
            <v>PM</v>
          </cell>
          <cell r="B3151">
            <v>367</v>
          </cell>
          <cell r="C3151">
            <v>1</v>
          </cell>
          <cell r="D3151">
            <v>189</v>
          </cell>
          <cell r="E3151" t="str">
            <v>Alternate Energy Corporation</v>
          </cell>
          <cell r="F3151" t="str">
            <v>New energy</v>
          </cell>
          <cell r="G3151" t="str">
            <v>Hydrogen</v>
          </cell>
          <cell r="H3151" t="str">
            <v>Ontario</v>
          </cell>
          <cell r="I3151" t="str">
            <v>Canada</v>
          </cell>
          <cell r="J3151" t="str">
            <v>CAN</v>
          </cell>
          <cell r="K3151" t="str">
            <v>North America &amp; Carribean</v>
          </cell>
          <cell r="L3151" t="str">
            <v>AMER</v>
          </cell>
          <cell r="M3151">
            <v>38415.509027777778</v>
          </cell>
          <cell r="N3151" t="str">
            <v>Completed</v>
          </cell>
          <cell r="O3151" t="str">
            <v>OTC Convertible</v>
          </cell>
          <cell r="P3151">
            <v>1.5</v>
          </cell>
          <cell r="Q3151">
            <v>0</v>
          </cell>
          <cell r="R3151" t="str">
            <v>1.5</v>
          </cell>
        </row>
        <row r="3152">
          <cell r="A3152" t="str">
            <v>PM</v>
          </cell>
          <cell r="B3152">
            <v>368</v>
          </cell>
          <cell r="C3152">
            <v>1</v>
          </cell>
          <cell r="D3152">
            <v>62</v>
          </cell>
          <cell r="E3152" t="str">
            <v>Medis Technologies Ltd</v>
          </cell>
          <cell r="F3152" t="str">
            <v>New energy</v>
          </cell>
          <cell r="G3152" t="str">
            <v>Fuel Cells</v>
          </cell>
          <cell r="H3152" t="str">
            <v>New York</v>
          </cell>
          <cell r="I3152" t="str">
            <v>United States</v>
          </cell>
          <cell r="J3152" t="str">
            <v>USA</v>
          </cell>
          <cell r="K3152" t="str">
            <v>North America &amp; Carribean</v>
          </cell>
          <cell r="L3152" t="str">
            <v>AMER</v>
          </cell>
          <cell r="M3152">
            <v>38567.525000000001</v>
          </cell>
          <cell r="N3152" t="str">
            <v>Completed</v>
          </cell>
          <cell r="O3152" t="str">
            <v>Convertible</v>
          </cell>
          <cell r="P3152">
            <v>49</v>
          </cell>
          <cell r="Q3152">
            <v>0</v>
          </cell>
          <cell r="R3152" t="str">
            <v>49</v>
          </cell>
        </row>
        <row r="3153">
          <cell r="A3153" t="str">
            <v>PM</v>
          </cell>
          <cell r="B3153">
            <v>369</v>
          </cell>
          <cell r="C3153">
            <v>1</v>
          </cell>
          <cell r="D3153">
            <v>893</v>
          </cell>
          <cell r="E3153" t="str">
            <v>XsunX Inc (formerly Sun River Mining Inc)</v>
          </cell>
          <cell r="F3153" t="str">
            <v>New energy</v>
          </cell>
          <cell r="G3153" t="str">
            <v>Solar</v>
          </cell>
          <cell r="H3153" t="str">
            <v>California</v>
          </cell>
          <cell r="I3153" t="str">
            <v>United States</v>
          </cell>
          <cell r="J3153" t="str">
            <v>USA</v>
          </cell>
          <cell r="K3153" t="str">
            <v>North America &amp; Carribean</v>
          </cell>
          <cell r="L3153" t="str">
            <v>AMER</v>
          </cell>
          <cell r="M3153">
            <v>38695.56527777778</v>
          </cell>
          <cell r="N3153" t="str">
            <v>Postponed/cancelled</v>
          </cell>
          <cell r="O3153" t="str">
            <v>OTC Secondary/PIPE</v>
          </cell>
          <cell r="P3153">
            <v>10</v>
          </cell>
          <cell r="Q3153">
            <v>0</v>
          </cell>
        </row>
        <row r="3154">
          <cell r="A3154" t="str">
            <v>PM</v>
          </cell>
          <cell r="B3154">
            <v>370</v>
          </cell>
          <cell r="C3154">
            <v>1</v>
          </cell>
          <cell r="D3154">
            <v>2007</v>
          </cell>
          <cell r="E3154" t="str">
            <v>Windflow Technology Ltd</v>
          </cell>
          <cell r="F3154" t="str">
            <v>New energy</v>
          </cell>
          <cell r="G3154" t="str">
            <v>Wind</v>
          </cell>
          <cell r="I3154" t="str">
            <v>New Zealand</v>
          </cell>
          <cell r="J3154" t="str">
            <v>NZL</v>
          </cell>
          <cell r="K3154" t="str">
            <v>Oceania</v>
          </cell>
          <cell r="L3154" t="str">
            <v>ASOC</v>
          </cell>
          <cell r="M3154">
            <v>38513.576388888891</v>
          </cell>
          <cell r="N3154" t="str">
            <v>Completed</v>
          </cell>
          <cell r="O3154" t="str">
            <v>OTC Secondary/PIPE</v>
          </cell>
          <cell r="P3154">
            <v>4.4000000000000004</v>
          </cell>
          <cell r="Q3154">
            <v>0</v>
          </cell>
          <cell r="R3154" t="str">
            <v>2.4</v>
          </cell>
        </row>
        <row r="3155">
          <cell r="A3155" t="str">
            <v>PM</v>
          </cell>
          <cell r="B3155">
            <v>371</v>
          </cell>
          <cell r="C3155">
            <v>1</v>
          </cell>
          <cell r="D3155">
            <v>4461</v>
          </cell>
          <cell r="E3155" t="str">
            <v>Apollo Resources International (formerly Powerball International Inc)</v>
          </cell>
          <cell r="F3155" t="str">
            <v>Partially new energy</v>
          </cell>
          <cell r="G3155" t="str">
            <v>Biofuels</v>
          </cell>
          <cell r="H3155" t="str">
            <v>Texas</v>
          </cell>
          <cell r="I3155" t="str">
            <v>United States</v>
          </cell>
          <cell r="J3155" t="str">
            <v>USA</v>
          </cell>
          <cell r="K3155" t="str">
            <v>North America &amp; Carribean</v>
          </cell>
          <cell r="L3155" t="str">
            <v>AMER</v>
          </cell>
          <cell r="M3155">
            <v>38539.570833333331</v>
          </cell>
          <cell r="N3155" t="str">
            <v>Completed</v>
          </cell>
          <cell r="O3155" t="str">
            <v>OTC Convertible</v>
          </cell>
          <cell r="P3155">
            <v>3</v>
          </cell>
          <cell r="Q3155">
            <v>0</v>
          </cell>
          <cell r="R3155" t="str">
            <v>3</v>
          </cell>
        </row>
        <row r="3156">
          <cell r="A3156" t="str">
            <v>PM</v>
          </cell>
          <cell r="B3156">
            <v>372</v>
          </cell>
          <cell r="C3156">
            <v>1</v>
          </cell>
          <cell r="D3156">
            <v>179</v>
          </cell>
          <cell r="E3156" t="str">
            <v>Western GeoPower Corp (formerly North Pacific GeoPower Corp)</v>
          </cell>
          <cell r="F3156" t="str">
            <v>New energy</v>
          </cell>
          <cell r="G3156" t="str">
            <v>Geothermal</v>
          </cell>
          <cell r="H3156" t="str">
            <v>British Columbia</v>
          </cell>
          <cell r="I3156" t="str">
            <v>Canada</v>
          </cell>
          <cell r="J3156" t="str">
            <v>CAN</v>
          </cell>
          <cell r="K3156" t="str">
            <v>North America &amp; Carribean</v>
          </cell>
          <cell r="L3156" t="str">
            <v>AMER</v>
          </cell>
          <cell r="M3156">
            <v>38006.580555555556</v>
          </cell>
          <cell r="N3156" t="str">
            <v>Completed</v>
          </cell>
          <cell r="O3156" t="str">
            <v>OTC Block Trade</v>
          </cell>
          <cell r="P3156">
            <v>0.8</v>
          </cell>
          <cell r="Q3156">
            <v>0</v>
          </cell>
          <cell r="R3156" t="str">
            <v>0</v>
          </cell>
          <cell r="S3156" t="str">
            <v>0.8</v>
          </cell>
        </row>
        <row r="3157">
          <cell r="A3157" t="str">
            <v>PM</v>
          </cell>
          <cell r="B3157">
            <v>373</v>
          </cell>
          <cell r="C3157">
            <v>1</v>
          </cell>
          <cell r="D3157">
            <v>179</v>
          </cell>
          <cell r="E3157" t="str">
            <v>Western GeoPower Corp (formerly North Pacific GeoPower Corp)</v>
          </cell>
          <cell r="F3157" t="str">
            <v>New energy</v>
          </cell>
          <cell r="G3157" t="str">
            <v>Geothermal</v>
          </cell>
          <cell r="H3157" t="str">
            <v>British Columbia</v>
          </cell>
          <cell r="I3157" t="str">
            <v>Canada</v>
          </cell>
          <cell r="J3157" t="str">
            <v>CAN</v>
          </cell>
          <cell r="K3157" t="str">
            <v>North America &amp; Carribean</v>
          </cell>
          <cell r="L3157" t="str">
            <v>AMER</v>
          </cell>
          <cell r="M3157">
            <v>38111</v>
          </cell>
          <cell r="N3157" t="str">
            <v>Completed</v>
          </cell>
          <cell r="O3157" t="str">
            <v>OTC Flow-through shares</v>
          </cell>
          <cell r="P3157">
            <v>11</v>
          </cell>
          <cell r="Q3157">
            <v>0</v>
          </cell>
          <cell r="R3157" t="str">
            <v>11</v>
          </cell>
        </row>
        <row r="3158">
          <cell r="A3158" t="str">
            <v>PM</v>
          </cell>
          <cell r="B3158">
            <v>374</v>
          </cell>
          <cell r="C3158">
            <v>1</v>
          </cell>
          <cell r="D3158">
            <v>179</v>
          </cell>
          <cell r="E3158" t="str">
            <v>Western GeoPower Corp (formerly North Pacific GeoPower Corp)</v>
          </cell>
          <cell r="F3158" t="str">
            <v>New energy</v>
          </cell>
          <cell r="G3158" t="str">
            <v>Geothermal</v>
          </cell>
          <cell r="H3158" t="str">
            <v>British Columbia</v>
          </cell>
          <cell r="I3158" t="str">
            <v>Canada</v>
          </cell>
          <cell r="J3158" t="str">
            <v>CAN</v>
          </cell>
          <cell r="K3158" t="str">
            <v>North America &amp; Carribean</v>
          </cell>
          <cell r="L3158" t="str">
            <v>AMER</v>
          </cell>
          <cell r="M3158">
            <v>38000.589583333334</v>
          </cell>
          <cell r="N3158" t="str">
            <v>Completed</v>
          </cell>
          <cell r="O3158" t="str">
            <v>OTC Secondary/PIPE</v>
          </cell>
          <cell r="P3158">
            <v>4.7</v>
          </cell>
          <cell r="Q3158">
            <v>0</v>
          </cell>
          <cell r="R3158" t="str">
            <v>4.7</v>
          </cell>
        </row>
        <row r="3159">
          <cell r="A3159" t="str">
            <v>PM</v>
          </cell>
          <cell r="B3159">
            <v>375</v>
          </cell>
          <cell r="C3159">
            <v>1</v>
          </cell>
          <cell r="D3159">
            <v>9614</v>
          </cell>
          <cell r="E3159" t="str">
            <v>HLT Energies 2006 Inc (formerly HLT Energies Inc, Heliotech Energies Inc, Canada Inc)</v>
          </cell>
          <cell r="F3159" t="str">
            <v>New energy</v>
          </cell>
          <cell r="G3159" t="str">
            <v>Solar</v>
          </cell>
          <cell r="H3159" t="str">
            <v>Quebec</v>
          </cell>
          <cell r="I3159" t="str">
            <v>Canada</v>
          </cell>
          <cell r="J3159" t="str">
            <v>CAN</v>
          </cell>
          <cell r="K3159" t="str">
            <v>North America &amp; Carribean</v>
          </cell>
          <cell r="L3159" t="str">
            <v>AMER</v>
          </cell>
          <cell r="M3159">
            <v>38825.577777777777</v>
          </cell>
          <cell r="N3159" t="str">
            <v>Completed</v>
          </cell>
          <cell r="O3159" t="str">
            <v>OTC Reverse IPO</v>
          </cell>
          <cell r="P3159">
            <v>1</v>
          </cell>
          <cell r="Q3159">
            <v>0</v>
          </cell>
          <cell r="R3159" t="str">
            <v>1</v>
          </cell>
        </row>
        <row r="3160">
          <cell r="A3160" t="str">
            <v>PM</v>
          </cell>
          <cell r="B3160">
            <v>377</v>
          </cell>
          <cell r="C3160">
            <v>1</v>
          </cell>
          <cell r="D3160">
            <v>786</v>
          </cell>
          <cell r="E3160" t="str">
            <v>Arise Technologies Corp</v>
          </cell>
          <cell r="F3160" t="str">
            <v>New energy</v>
          </cell>
          <cell r="G3160" t="str">
            <v>Solar</v>
          </cell>
          <cell r="H3160" t="str">
            <v>Ontario</v>
          </cell>
          <cell r="I3160" t="str">
            <v>Canada</v>
          </cell>
          <cell r="J3160" t="str">
            <v>CAN</v>
          </cell>
          <cell r="K3160" t="str">
            <v>North America &amp; Carribean</v>
          </cell>
          <cell r="L3160" t="str">
            <v>AMER</v>
          </cell>
          <cell r="M3160">
            <v>38320</v>
          </cell>
          <cell r="N3160" t="str">
            <v>Completed</v>
          </cell>
          <cell r="O3160" t="str">
            <v>OTC Secondary/PIPE</v>
          </cell>
          <cell r="P3160">
            <v>0.47</v>
          </cell>
          <cell r="Q3160">
            <v>0</v>
          </cell>
          <cell r="R3160" t="str">
            <v>0.47</v>
          </cell>
        </row>
        <row r="3161">
          <cell r="A3161" t="str">
            <v>PM</v>
          </cell>
          <cell r="B3161">
            <v>378</v>
          </cell>
          <cell r="C3161">
            <v>1</v>
          </cell>
          <cell r="D3161">
            <v>179</v>
          </cell>
          <cell r="E3161" t="str">
            <v>Western GeoPower Corp (formerly North Pacific GeoPower Corp)</v>
          </cell>
          <cell r="F3161" t="str">
            <v>New energy</v>
          </cell>
          <cell r="G3161" t="str">
            <v>Geothermal</v>
          </cell>
          <cell r="H3161" t="str">
            <v>British Columbia</v>
          </cell>
          <cell r="I3161" t="str">
            <v>Canada</v>
          </cell>
          <cell r="J3161" t="str">
            <v>CAN</v>
          </cell>
          <cell r="K3161" t="str">
            <v>North America &amp; Carribean</v>
          </cell>
          <cell r="L3161" t="str">
            <v>AMER</v>
          </cell>
          <cell r="M3161">
            <v>37894.59652777778</v>
          </cell>
          <cell r="N3161" t="str">
            <v>Completed</v>
          </cell>
          <cell r="O3161" t="str">
            <v>OTC Secondary/PIPE</v>
          </cell>
          <cell r="P3161">
            <v>0.21</v>
          </cell>
          <cell r="Q3161">
            <v>0</v>
          </cell>
          <cell r="R3161" t="str">
            <v>0.21</v>
          </cell>
        </row>
        <row r="3162">
          <cell r="A3162" t="str">
            <v>PM</v>
          </cell>
          <cell r="B3162">
            <v>379</v>
          </cell>
          <cell r="C3162">
            <v>1</v>
          </cell>
          <cell r="D3162">
            <v>1491</v>
          </cell>
          <cell r="E3162" t="str">
            <v>VRB Power Systems (formerly Vanteck)</v>
          </cell>
          <cell r="F3162" t="str">
            <v>New energy</v>
          </cell>
          <cell r="G3162" t="str">
            <v>Power Storage</v>
          </cell>
          <cell r="H3162" t="str">
            <v>British Columbia</v>
          </cell>
          <cell r="I3162" t="str">
            <v>Canada</v>
          </cell>
          <cell r="J3162" t="str">
            <v>CAN</v>
          </cell>
          <cell r="K3162" t="str">
            <v>North America &amp; Carribean</v>
          </cell>
          <cell r="L3162" t="str">
            <v>AMER</v>
          </cell>
          <cell r="M3162">
            <v>38546.604861111111</v>
          </cell>
          <cell r="N3162" t="str">
            <v>Completed</v>
          </cell>
          <cell r="O3162" t="str">
            <v>OTC Secondary/PIPE</v>
          </cell>
          <cell r="P3162">
            <v>8.6</v>
          </cell>
          <cell r="Q3162">
            <v>0</v>
          </cell>
          <cell r="R3162" t="str">
            <v>8.6</v>
          </cell>
        </row>
        <row r="3163">
          <cell r="A3163" t="str">
            <v>PM</v>
          </cell>
          <cell r="B3163">
            <v>381</v>
          </cell>
          <cell r="C3163">
            <v>1</v>
          </cell>
          <cell r="D3163">
            <v>3399</v>
          </cell>
          <cell r="E3163" t="str">
            <v>HTC Purenergy</v>
          </cell>
          <cell r="F3163" t="str">
            <v>New energy</v>
          </cell>
          <cell r="G3163" t="str">
            <v>Hydrogen</v>
          </cell>
          <cell r="H3163" t="str">
            <v>Saskatchewan</v>
          </cell>
          <cell r="I3163" t="str">
            <v>Canada</v>
          </cell>
          <cell r="J3163" t="str">
            <v>CAN</v>
          </cell>
          <cell r="K3163" t="str">
            <v>North America &amp; Carribean</v>
          </cell>
          <cell r="L3163" t="str">
            <v>AMER</v>
          </cell>
          <cell r="M3163">
            <v>38454.611805555556</v>
          </cell>
          <cell r="N3163" t="str">
            <v>Completed</v>
          </cell>
          <cell r="O3163" t="str">
            <v>OTC Secondary/PIPE</v>
          </cell>
          <cell r="P3163">
            <v>2.9</v>
          </cell>
          <cell r="Q3163">
            <v>0</v>
          </cell>
          <cell r="R3163" t="str">
            <v>2.9</v>
          </cell>
        </row>
        <row r="3164">
          <cell r="A3164" t="str">
            <v>PM</v>
          </cell>
          <cell r="B3164">
            <v>382</v>
          </cell>
          <cell r="C3164">
            <v>1</v>
          </cell>
          <cell r="D3164">
            <v>1491</v>
          </cell>
          <cell r="E3164" t="str">
            <v>VRB Power Systems (formerly Vanteck)</v>
          </cell>
          <cell r="F3164" t="str">
            <v>New energy</v>
          </cell>
          <cell r="G3164" t="str">
            <v>Power Storage</v>
          </cell>
          <cell r="H3164" t="str">
            <v>British Columbia</v>
          </cell>
          <cell r="I3164" t="str">
            <v>Canada</v>
          </cell>
          <cell r="J3164" t="str">
            <v>CAN</v>
          </cell>
          <cell r="K3164" t="str">
            <v>North America &amp; Carribean</v>
          </cell>
          <cell r="L3164" t="str">
            <v>AMER</v>
          </cell>
          <cell r="M3164">
            <v>38280.61041666667</v>
          </cell>
          <cell r="N3164" t="str">
            <v>Completed</v>
          </cell>
          <cell r="O3164" t="str">
            <v>OTC Secondary/PIPE</v>
          </cell>
          <cell r="P3164">
            <v>1.7</v>
          </cell>
          <cell r="Q3164">
            <v>0</v>
          </cell>
          <cell r="R3164" t="str">
            <v>1.7</v>
          </cell>
        </row>
        <row r="3165">
          <cell r="A3165" t="str">
            <v>PM</v>
          </cell>
          <cell r="B3165">
            <v>383</v>
          </cell>
          <cell r="C3165">
            <v>1</v>
          </cell>
          <cell r="D3165">
            <v>1491</v>
          </cell>
          <cell r="E3165" t="str">
            <v>VRB Power Systems (formerly Vanteck)</v>
          </cell>
          <cell r="F3165" t="str">
            <v>New energy</v>
          </cell>
          <cell r="G3165" t="str">
            <v>Power Storage</v>
          </cell>
          <cell r="H3165" t="str">
            <v>British Columbia</v>
          </cell>
          <cell r="I3165" t="str">
            <v>Canada</v>
          </cell>
          <cell r="J3165" t="str">
            <v>CAN</v>
          </cell>
          <cell r="K3165" t="str">
            <v>North America &amp; Carribean</v>
          </cell>
          <cell r="L3165" t="str">
            <v>AMER</v>
          </cell>
          <cell r="M3165">
            <v>38272.613888888889</v>
          </cell>
          <cell r="N3165" t="str">
            <v>Completed</v>
          </cell>
          <cell r="O3165" t="str">
            <v>OTC Secondary/PIPE</v>
          </cell>
          <cell r="P3165">
            <v>2.8</v>
          </cell>
          <cell r="Q3165">
            <v>0</v>
          </cell>
          <cell r="R3165" t="str">
            <v>2.8</v>
          </cell>
        </row>
        <row r="3166">
          <cell r="A3166" t="str">
            <v>PM</v>
          </cell>
          <cell r="B3166">
            <v>384</v>
          </cell>
          <cell r="C3166">
            <v>1</v>
          </cell>
          <cell r="D3166">
            <v>1791</v>
          </cell>
          <cell r="E3166" t="str">
            <v>Hy-Drive Technologies Ltd</v>
          </cell>
          <cell r="F3166" t="str">
            <v>New energy</v>
          </cell>
          <cell r="G3166" t="str">
            <v>Hydrogen</v>
          </cell>
          <cell r="H3166" t="str">
            <v>Ontario</v>
          </cell>
          <cell r="I3166" t="str">
            <v>Canada</v>
          </cell>
          <cell r="J3166" t="str">
            <v>CAN</v>
          </cell>
          <cell r="K3166" t="str">
            <v>North America &amp; Carribean</v>
          </cell>
          <cell r="L3166" t="str">
            <v>AMER</v>
          </cell>
          <cell r="M3166">
            <v>38531.617361111108</v>
          </cell>
          <cell r="N3166" t="str">
            <v>Completed</v>
          </cell>
          <cell r="O3166" t="str">
            <v>OTC Secondary/PIPE</v>
          </cell>
          <cell r="P3166">
            <v>2.1</v>
          </cell>
          <cell r="Q3166">
            <v>0</v>
          </cell>
          <cell r="R3166" t="str">
            <v>2.1</v>
          </cell>
        </row>
        <row r="3167">
          <cell r="A3167" t="str">
            <v>PM</v>
          </cell>
          <cell r="B3167">
            <v>386</v>
          </cell>
          <cell r="C3167">
            <v>1</v>
          </cell>
          <cell r="D3167">
            <v>1491</v>
          </cell>
          <cell r="E3167" t="str">
            <v>VRB Power Systems (formerly Vanteck)</v>
          </cell>
          <cell r="F3167" t="str">
            <v>New energy</v>
          </cell>
          <cell r="G3167" t="str">
            <v>Power Storage</v>
          </cell>
          <cell r="H3167" t="str">
            <v>British Columbia</v>
          </cell>
          <cell r="I3167" t="str">
            <v>Canada</v>
          </cell>
          <cell r="J3167" t="str">
            <v>CAN</v>
          </cell>
          <cell r="K3167" t="str">
            <v>North America &amp; Carribean</v>
          </cell>
          <cell r="L3167" t="str">
            <v>AMER</v>
          </cell>
          <cell r="M3167">
            <v>38005.625</v>
          </cell>
          <cell r="N3167" t="str">
            <v>Completed</v>
          </cell>
          <cell r="O3167" t="str">
            <v>OTC Secondary/PIPE</v>
          </cell>
          <cell r="P3167">
            <v>3.7</v>
          </cell>
          <cell r="Q3167">
            <v>0</v>
          </cell>
          <cell r="R3167" t="str">
            <v>3.7</v>
          </cell>
        </row>
        <row r="3168">
          <cell r="A3168" t="str">
            <v>PM</v>
          </cell>
          <cell r="B3168">
            <v>388</v>
          </cell>
          <cell r="C3168">
            <v>1</v>
          </cell>
          <cell r="D3168">
            <v>3262</v>
          </cell>
          <cell r="E3168" t="str">
            <v>US Geothermal Inc (formerly US Cobalt Inc)</v>
          </cell>
          <cell r="F3168" t="str">
            <v>New energy</v>
          </cell>
          <cell r="G3168" t="str">
            <v>Geothermal</v>
          </cell>
          <cell r="H3168" t="str">
            <v>Idaho</v>
          </cell>
          <cell r="I3168" t="str">
            <v>United States</v>
          </cell>
          <cell r="J3168" t="str">
            <v>USA</v>
          </cell>
          <cell r="K3168" t="str">
            <v>North America &amp; Carribean</v>
          </cell>
          <cell r="L3168" t="str">
            <v>AMER</v>
          </cell>
          <cell r="M3168">
            <v>38247.637499999997</v>
          </cell>
          <cell r="N3168" t="str">
            <v>Completed</v>
          </cell>
          <cell r="O3168" t="str">
            <v>OTC Secondary/PIPE</v>
          </cell>
          <cell r="P3168">
            <v>2.6</v>
          </cell>
          <cell r="Q3168">
            <v>0</v>
          </cell>
          <cell r="R3168" t="str">
            <v>2.6</v>
          </cell>
        </row>
        <row r="3169">
          <cell r="A3169" t="str">
            <v>PM</v>
          </cell>
          <cell r="B3169">
            <v>389</v>
          </cell>
          <cell r="C3169">
            <v>1</v>
          </cell>
          <cell r="D3169">
            <v>786</v>
          </cell>
          <cell r="E3169" t="str">
            <v>Arise Technologies Corp</v>
          </cell>
          <cell r="F3169" t="str">
            <v>New energy</v>
          </cell>
          <cell r="G3169" t="str">
            <v>Solar</v>
          </cell>
          <cell r="H3169" t="str">
            <v>Ontario</v>
          </cell>
          <cell r="I3169" t="str">
            <v>Canada</v>
          </cell>
          <cell r="J3169" t="str">
            <v>CAN</v>
          </cell>
          <cell r="K3169" t="str">
            <v>North America &amp; Carribean</v>
          </cell>
          <cell r="L3169" t="str">
            <v>AMER</v>
          </cell>
          <cell r="M3169">
            <v>38533</v>
          </cell>
          <cell r="N3169" t="str">
            <v>Completed</v>
          </cell>
          <cell r="O3169" t="str">
            <v>OTC Secondary/PIPE</v>
          </cell>
          <cell r="P3169">
            <v>0.7</v>
          </cell>
          <cell r="Q3169">
            <v>0</v>
          </cell>
          <cell r="R3169" t="str">
            <v>0.7</v>
          </cell>
        </row>
        <row r="3170">
          <cell r="A3170" t="str">
            <v>PM</v>
          </cell>
          <cell r="B3170">
            <v>390</v>
          </cell>
          <cell r="C3170">
            <v>1</v>
          </cell>
          <cell r="D3170">
            <v>3262</v>
          </cell>
          <cell r="E3170" t="str">
            <v>US Geothermal Inc (formerly US Cobalt Inc)</v>
          </cell>
          <cell r="F3170" t="str">
            <v>New energy</v>
          </cell>
          <cell r="G3170" t="str">
            <v>Geothermal</v>
          </cell>
          <cell r="H3170" t="str">
            <v>Idaho</v>
          </cell>
          <cell r="I3170" t="str">
            <v>United States</v>
          </cell>
          <cell r="J3170" t="str">
            <v>USA</v>
          </cell>
          <cell r="K3170" t="str">
            <v>North America &amp; Carribean</v>
          </cell>
          <cell r="L3170" t="str">
            <v>AMER</v>
          </cell>
          <cell r="M3170">
            <v>37601.644444444442</v>
          </cell>
          <cell r="N3170" t="str">
            <v>Completed</v>
          </cell>
          <cell r="O3170" t="str">
            <v>OTC Secondary/PIPE</v>
          </cell>
          <cell r="P3170">
            <v>1</v>
          </cell>
          <cell r="Q3170">
            <v>0</v>
          </cell>
          <cell r="R3170" t="str">
            <v>1</v>
          </cell>
        </row>
        <row r="3171">
          <cell r="A3171" t="str">
            <v>PM</v>
          </cell>
          <cell r="B3171">
            <v>392</v>
          </cell>
          <cell r="C3171">
            <v>1</v>
          </cell>
          <cell r="D3171">
            <v>8281</v>
          </cell>
          <cell r="E3171" t="str">
            <v>HydroGen Corporation (formerly Chiste Corp)</v>
          </cell>
          <cell r="F3171" t="str">
            <v>New energy</v>
          </cell>
          <cell r="G3171" t="str">
            <v>Fuel Cells</v>
          </cell>
          <cell r="H3171" t="str">
            <v>Pennsylvania</v>
          </cell>
          <cell r="I3171" t="str">
            <v>United States</v>
          </cell>
          <cell r="J3171" t="str">
            <v>USA</v>
          </cell>
          <cell r="K3171" t="str">
            <v>North America &amp; Carribean</v>
          </cell>
          <cell r="L3171" t="str">
            <v>AMER</v>
          </cell>
          <cell r="M3171">
            <v>38541.657638888886</v>
          </cell>
          <cell r="N3171" t="str">
            <v>Completed</v>
          </cell>
          <cell r="O3171" t="str">
            <v>OTC Secondary/PIPE</v>
          </cell>
          <cell r="P3171">
            <v>13.5</v>
          </cell>
          <cell r="Q3171">
            <v>0</v>
          </cell>
          <cell r="R3171" t="str">
            <v>13.5</v>
          </cell>
        </row>
        <row r="3172">
          <cell r="A3172" t="str">
            <v>PM</v>
          </cell>
          <cell r="B3172">
            <v>394</v>
          </cell>
          <cell r="C3172">
            <v>1</v>
          </cell>
          <cell r="D3172">
            <v>11389</v>
          </cell>
          <cell r="E3172" t="str">
            <v>Power Technology Inc</v>
          </cell>
          <cell r="F3172" t="str">
            <v>New energy</v>
          </cell>
          <cell r="G3172" t="str">
            <v>Power Storage</v>
          </cell>
          <cell r="H3172" t="str">
            <v>Texas</v>
          </cell>
          <cell r="I3172" t="str">
            <v>United States</v>
          </cell>
          <cell r="J3172" t="str">
            <v>USA</v>
          </cell>
          <cell r="K3172" t="str">
            <v>North America &amp; Carribean</v>
          </cell>
          <cell r="L3172" t="str">
            <v>AMER</v>
          </cell>
          <cell r="M3172">
            <v>38720.662499999999</v>
          </cell>
          <cell r="N3172" t="str">
            <v>Completed</v>
          </cell>
          <cell r="O3172" t="str">
            <v>OTC Secondary/PIPE</v>
          </cell>
          <cell r="P3172">
            <v>1.1000000000000001</v>
          </cell>
          <cell r="Q3172">
            <v>0</v>
          </cell>
          <cell r="R3172" t="str">
            <v>1.1</v>
          </cell>
        </row>
        <row r="3173">
          <cell r="A3173" t="str">
            <v>PM</v>
          </cell>
          <cell r="B3173">
            <v>395</v>
          </cell>
          <cell r="C3173">
            <v>1</v>
          </cell>
          <cell r="D3173">
            <v>1526</v>
          </cell>
          <cell r="E3173" t="str">
            <v>International Fuel Technology Inc</v>
          </cell>
          <cell r="F3173" t="str">
            <v>New energy</v>
          </cell>
          <cell r="G3173" t="str">
            <v>Efficiency: Supply Side</v>
          </cell>
          <cell r="H3173" t="str">
            <v>Missouri</v>
          </cell>
          <cell r="I3173" t="str">
            <v>United States</v>
          </cell>
          <cell r="J3173" t="str">
            <v>USA</v>
          </cell>
          <cell r="K3173" t="str">
            <v>North America &amp; Carribean</v>
          </cell>
          <cell r="L3173" t="str">
            <v>AMER</v>
          </cell>
          <cell r="M3173">
            <v>38624.669444444444</v>
          </cell>
          <cell r="N3173" t="str">
            <v>Completed</v>
          </cell>
          <cell r="O3173" t="str">
            <v>OTC Secondary/PIPE</v>
          </cell>
          <cell r="P3173">
            <v>6.5</v>
          </cell>
          <cell r="Q3173">
            <v>0</v>
          </cell>
          <cell r="R3173" t="str">
            <v>6.5</v>
          </cell>
        </row>
        <row r="3174">
          <cell r="A3174" t="str">
            <v>PM</v>
          </cell>
          <cell r="B3174">
            <v>396</v>
          </cell>
          <cell r="C3174">
            <v>1</v>
          </cell>
          <cell r="D3174">
            <v>1348</v>
          </cell>
          <cell r="E3174" t="str">
            <v>iQ Power AG (formerly iQ Power Technology Inc)</v>
          </cell>
          <cell r="F3174" t="str">
            <v>New energy</v>
          </cell>
          <cell r="G3174" t="str">
            <v>Power Storage</v>
          </cell>
          <cell r="I3174" t="str">
            <v>Switzerland</v>
          </cell>
          <cell r="J3174" t="str">
            <v>CHE</v>
          </cell>
          <cell r="K3174" t="str">
            <v>Non-EU Europe</v>
          </cell>
          <cell r="L3174" t="str">
            <v>EMEA</v>
          </cell>
          <cell r="M3174">
            <v>38265.693749999999</v>
          </cell>
          <cell r="N3174" t="str">
            <v>Completed</v>
          </cell>
          <cell r="O3174" t="str">
            <v>OTC Secondary/PIPE</v>
          </cell>
          <cell r="P3174">
            <v>0.9</v>
          </cell>
          <cell r="Q3174">
            <v>0</v>
          </cell>
          <cell r="R3174" t="str">
            <v>0.9</v>
          </cell>
        </row>
        <row r="3175">
          <cell r="A3175" t="str">
            <v>PM</v>
          </cell>
          <cell r="B3175">
            <v>397</v>
          </cell>
          <cell r="C3175">
            <v>1</v>
          </cell>
          <cell r="D3175">
            <v>786</v>
          </cell>
          <cell r="E3175" t="str">
            <v>Arise Technologies Corp</v>
          </cell>
          <cell r="F3175" t="str">
            <v>New energy</v>
          </cell>
          <cell r="G3175" t="str">
            <v>Solar</v>
          </cell>
          <cell r="H3175" t="str">
            <v>Ontario</v>
          </cell>
          <cell r="I3175" t="str">
            <v>Canada</v>
          </cell>
          <cell r="J3175" t="str">
            <v>CAN</v>
          </cell>
          <cell r="K3175" t="str">
            <v>North America &amp; Carribean</v>
          </cell>
          <cell r="L3175" t="str">
            <v>AMER</v>
          </cell>
          <cell r="M3175">
            <v>37824</v>
          </cell>
          <cell r="N3175" t="str">
            <v>Completed</v>
          </cell>
          <cell r="O3175" t="str">
            <v>OTC IPO</v>
          </cell>
          <cell r="P3175">
            <v>0.8</v>
          </cell>
          <cell r="Q3175">
            <v>0</v>
          </cell>
          <cell r="R3175" t="str">
            <v>0.8</v>
          </cell>
        </row>
        <row r="3176">
          <cell r="A3176" t="str">
            <v>PM</v>
          </cell>
          <cell r="B3176">
            <v>398</v>
          </cell>
          <cell r="C3176">
            <v>1</v>
          </cell>
          <cell r="D3176">
            <v>1348</v>
          </cell>
          <cell r="E3176" t="str">
            <v>iQ Power AG (formerly iQ Power Technology Inc)</v>
          </cell>
          <cell r="F3176" t="str">
            <v>New energy</v>
          </cell>
          <cell r="G3176" t="str">
            <v>Power Storage</v>
          </cell>
          <cell r="I3176" t="str">
            <v>Switzerland</v>
          </cell>
          <cell r="J3176" t="str">
            <v>CHE</v>
          </cell>
          <cell r="K3176" t="str">
            <v>Non-EU Europe</v>
          </cell>
          <cell r="L3176" t="str">
            <v>EMEA</v>
          </cell>
          <cell r="M3176">
            <v>38531.701388888891</v>
          </cell>
          <cell r="N3176" t="str">
            <v>Completed</v>
          </cell>
          <cell r="O3176" t="str">
            <v>OTC Secondary/PIPE</v>
          </cell>
          <cell r="P3176">
            <v>0.8</v>
          </cell>
          <cell r="Q3176">
            <v>0</v>
          </cell>
          <cell r="R3176" t="str">
            <v>0.8</v>
          </cell>
        </row>
        <row r="3177">
          <cell r="A3177" t="str">
            <v>PM</v>
          </cell>
          <cell r="B3177">
            <v>399</v>
          </cell>
          <cell r="C3177">
            <v>1</v>
          </cell>
          <cell r="D3177">
            <v>7091</v>
          </cell>
          <cell r="E3177" t="str">
            <v>MicroPlanet Technology Corp (formerly HF Capital Corp)</v>
          </cell>
          <cell r="F3177" t="str">
            <v>New energy</v>
          </cell>
          <cell r="G3177" t="str">
            <v>Efficiency: Demand Side</v>
          </cell>
          <cell r="H3177" t="str">
            <v>Washington State</v>
          </cell>
          <cell r="I3177" t="str">
            <v>United States</v>
          </cell>
          <cell r="J3177" t="str">
            <v>USA</v>
          </cell>
          <cell r="K3177" t="str">
            <v>North America &amp; Carribean</v>
          </cell>
          <cell r="L3177" t="str">
            <v>AMER</v>
          </cell>
          <cell r="M3177">
            <v>38478.707638888889</v>
          </cell>
          <cell r="N3177" t="str">
            <v>Completed</v>
          </cell>
          <cell r="O3177" t="str">
            <v>OTC Secondary/PIPE</v>
          </cell>
          <cell r="P3177">
            <v>5.4</v>
          </cell>
          <cell r="Q3177">
            <v>0</v>
          </cell>
          <cell r="R3177" t="str">
            <v>5.4</v>
          </cell>
        </row>
        <row r="3178">
          <cell r="A3178" t="str">
            <v>PM</v>
          </cell>
          <cell r="B3178">
            <v>400</v>
          </cell>
          <cell r="C3178">
            <v>1</v>
          </cell>
          <cell r="D3178">
            <v>179</v>
          </cell>
          <cell r="E3178" t="str">
            <v>Western GeoPower Corp (formerly North Pacific GeoPower Corp)</v>
          </cell>
          <cell r="F3178" t="str">
            <v>New energy</v>
          </cell>
          <cell r="G3178" t="str">
            <v>Geothermal</v>
          </cell>
          <cell r="H3178" t="str">
            <v>British Columbia</v>
          </cell>
          <cell r="I3178" t="str">
            <v>Canada</v>
          </cell>
          <cell r="J3178" t="str">
            <v>CAN</v>
          </cell>
          <cell r="K3178" t="str">
            <v>North America &amp; Carribean</v>
          </cell>
          <cell r="L3178" t="str">
            <v>AMER</v>
          </cell>
          <cell r="M3178">
            <v>38468.709722222222</v>
          </cell>
          <cell r="N3178" t="str">
            <v>Completed</v>
          </cell>
          <cell r="O3178" t="str">
            <v>OTC Flow-through shares</v>
          </cell>
          <cell r="P3178">
            <v>5.9</v>
          </cell>
          <cell r="Q3178">
            <v>0</v>
          </cell>
          <cell r="R3178" t="str">
            <v>5.9</v>
          </cell>
        </row>
        <row r="3179">
          <cell r="A3179" t="str">
            <v>PM</v>
          </cell>
          <cell r="B3179">
            <v>401</v>
          </cell>
          <cell r="C3179">
            <v>1</v>
          </cell>
          <cell r="D3179">
            <v>9068</v>
          </cell>
          <cell r="E3179" t="str">
            <v>Nanergy Inc (formerly ObjectSoft Corporation)</v>
          </cell>
          <cell r="F3179" t="str">
            <v>New energy</v>
          </cell>
          <cell r="G3179" t="str">
            <v>Solar</v>
          </cell>
          <cell r="H3179" t="str">
            <v>New York</v>
          </cell>
          <cell r="I3179" t="str">
            <v>United States</v>
          </cell>
          <cell r="J3179" t="str">
            <v>USA</v>
          </cell>
          <cell r="K3179" t="str">
            <v>North America &amp; Carribean</v>
          </cell>
          <cell r="L3179" t="str">
            <v>AMER</v>
          </cell>
          <cell r="M3179">
            <v>38622.716666666667</v>
          </cell>
          <cell r="N3179" t="str">
            <v>Completed</v>
          </cell>
          <cell r="O3179" t="str">
            <v>OTC Secondary/PIPE</v>
          </cell>
          <cell r="P3179">
            <v>0.3</v>
          </cell>
          <cell r="Q3179">
            <v>0</v>
          </cell>
          <cell r="R3179" t="str">
            <v>0.3</v>
          </cell>
        </row>
        <row r="3180">
          <cell r="A3180" t="str">
            <v>PM</v>
          </cell>
          <cell r="B3180">
            <v>402</v>
          </cell>
          <cell r="C3180">
            <v>1</v>
          </cell>
          <cell r="D3180">
            <v>8526</v>
          </cell>
          <cell r="E3180" t="str">
            <v>Axion Power International Inc (formerly Tamboril)</v>
          </cell>
          <cell r="F3180" t="str">
            <v>New energy</v>
          </cell>
          <cell r="G3180" t="str">
            <v>Power Storage</v>
          </cell>
          <cell r="H3180" t="str">
            <v>Pennsylvania</v>
          </cell>
          <cell r="I3180" t="str">
            <v>United States</v>
          </cell>
          <cell r="J3180" t="str">
            <v>USA</v>
          </cell>
          <cell r="K3180" t="str">
            <v>North America &amp; Carribean</v>
          </cell>
          <cell r="L3180" t="str">
            <v>AMER</v>
          </cell>
          <cell r="M3180">
            <v>38432</v>
          </cell>
          <cell r="N3180" t="str">
            <v>Completed</v>
          </cell>
          <cell r="O3180" t="str">
            <v>OTC Secondary/PIPE</v>
          </cell>
          <cell r="P3180">
            <v>3.2</v>
          </cell>
          <cell r="Q3180">
            <v>0</v>
          </cell>
          <cell r="R3180" t="str">
            <v>3.2</v>
          </cell>
        </row>
        <row r="3181">
          <cell r="A3181" t="str">
            <v>PM</v>
          </cell>
          <cell r="B3181">
            <v>403</v>
          </cell>
          <cell r="C3181">
            <v>1</v>
          </cell>
          <cell r="D3181">
            <v>2182</v>
          </cell>
          <cell r="E3181" t="str">
            <v>Azure Dynamics Corporation</v>
          </cell>
          <cell r="F3181" t="str">
            <v>New energy</v>
          </cell>
          <cell r="G3181" t="str">
            <v>Efficiency: Supply Side</v>
          </cell>
          <cell r="H3181" t="str">
            <v>Ontario</v>
          </cell>
          <cell r="I3181" t="str">
            <v>Canada</v>
          </cell>
          <cell r="J3181" t="str">
            <v>CAN</v>
          </cell>
          <cell r="K3181" t="str">
            <v>North America &amp; Carribean</v>
          </cell>
          <cell r="L3181" t="str">
            <v>AMER</v>
          </cell>
          <cell r="M3181">
            <v>37834</v>
          </cell>
          <cell r="N3181" t="str">
            <v>Completed</v>
          </cell>
          <cell r="O3181" t="str">
            <v>OTC Convertible</v>
          </cell>
          <cell r="P3181">
            <v>1.6</v>
          </cell>
          <cell r="Q3181">
            <v>0</v>
          </cell>
          <cell r="R3181" t="str">
            <v>1.6</v>
          </cell>
        </row>
        <row r="3182">
          <cell r="A3182" t="str">
            <v>PM</v>
          </cell>
          <cell r="B3182">
            <v>404</v>
          </cell>
          <cell r="C3182">
            <v>1</v>
          </cell>
          <cell r="D3182">
            <v>887</v>
          </cell>
          <cell r="E3182" t="str">
            <v>Vista International Technologies Inc (formerly Nathaniel Energy Corp)</v>
          </cell>
          <cell r="F3182" t="str">
            <v>New energy</v>
          </cell>
          <cell r="G3182" t="str">
            <v>Biomass &amp; Waste</v>
          </cell>
          <cell r="H3182" t="str">
            <v>Colorado</v>
          </cell>
          <cell r="I3182" t="str">
            <v>United States</v>
          </cell>
          <cell r="J3182" t="str">
            <v>USA</v>
          </cell>
          <cell r="K3182" t="str">
            <v>North America &amp; Carribean</v>
          </cell>
          <cell r="L3182" t="str">
            <v>AMER</v>
          </cell>
          <cell r="M3182">
            <v>37936.72152777778</v>
          </cell>
          <cell r="N3182" t="str">
            <v>Completed</v>
          </cell>
          <cell r="O3182" t="str">
            <v>OTC Secondary/PIPE</v>
          </cell>
          <cell r="P3182">
            <v>10</v>
          </cell>
          <cell r="Q3182">
            <v>0</v>
          </cell>
          <cell r="R3182" t="str">
            <v>10</v>
          </cell>
        </row>
        <row r="3183">
          <cell r="A3183" t="str">
            <v>PM</v>
          </cell>
          <cell r="B3183">
            <v>405</v>
          </cell>
          <cell r="C3183">
            <v>1</v>
          </cell>
          <cell r="D3183">
            <v>2499</v>
          </cell>
          <cell r="E3183" t="str">
            <v>Neodym Technologies</v>
          </cell>
          <cell r="F3183" t="str">
            <v>New energy</v>
          </cell>
          <cell r="G3183" t="str">
            <v>Hydrogen</v>
          </cell>
          <cell r="H3183" t="str">
            <v>British Columbia</v>
          </cell>
          <cell r="I3183" t="str">
            <v>Canada</v>
          </cell>
          <cell r="J3183" t="str">
            <v>CAN</v>
          </cell>
          <cell r="K3183" t="str">
            <v>North America &amp; Carribean</v>
          </cell>
          <cell r="L3183" t="str">
            <v>AMER</v>
          </cell>
          <cell r="M3183">
            <v>38378.748611111114</v>
          </cell>
          <cell r="N3183" t="str">
            <v>Completed</v>
          </cell>
          <cell r="O3183" t="str">
            <v>OTC Secondary/PIPE</v>
          </cell>
          <cell r="P3183">
            <v>0.1</v>
          </cell>
          <cell r="Q3183">
            <v>0</v>
          </cell>
          <cell r="R3183" t="str">
            <v>0.1</v>
          </cell>
        </row>
        <row r="3184">
          <cell r="A3184" t="str">
            <v>PM</v>
          </cell>
          <cell r="B3184">
            <v>406</v>
          </cell>
          <cell r="C3184">
            <v>1</v>
          </cell>
          <cell r="D3184">
            <v>10212</v>
          </cell>
          <cell r="E3184" t="str">
            <v>Carotech Bhd</v>
          </cell>
          <cell r="F3184" t="str">
            <v>New energy</v>
          </cell>
          <cell r="G3184" t="str">
            <v>Biofuels</v>
          </cell>
          <cell r="H3184" t="str">
            <v>Perak</v>
          </cell>
          <cell r="I3184" t="str">
            <v>Malaysia</v>
          </cell>
          <cell r="J3184" t="str">
            <v>MYS</v>
          </cell>
          <cell r="K3184" t="str">
            <v>Asia</v>
          </cell>
          <cell r="L3184" t="str">
            <v>ASOC</v>
          </cell>
          <cell r="M3184">
            <v>38457.772916666669</v>
          </cell>
          <cell r="N3184" t="str">
            <v>Completed</v>
          </cell>
          <cell r="O3184" t="str">
            <v>OTC IPO</v>
          </cell>
          <cell r="P3184">
            <v>7.7</v>
          </cell>
          <cell r="Q3184">
            <v>0</v>
          </cell>
          <cell r="R3184" t="str">
            <v>7.7</v>
          </cell>
        </row>
        <row r="3185">
          <cell r="A3185" t="str">
            <v>PM</v>
          </cell>
          <cell r="B3185">
            <v>407</v>
          </cell>
          <cell r="C3185">
            <v>1</v>
          </cell>
          <cell r="D3185">
            <v>1092</v>
          </cell>
          <cell r="E3185" t="str">
            <v>Tekron Inc</v>
          </cell>
          <cell r="F3185" t="str">
            <v>New energy</v>
          </cell>
          <cell r="G3185" t="str">
            <v>Fuel Cells</v>
          </cell>
          <cell r="H3185" t="str">
            <v>Ontario</v>
          </cell>
          <cell r="I3185" t="str">
            <v>Canada</v>
          </cell>
          <cell r="J3185" t="str">
            <v>CAN</v>
          </cell>
          <cell r="K3185" t="str">
            <v>North America &amp; Carribean</v>
          </cell>
          <cell r="L3185" t="str">
            <v>AMER</v>
          </cell>
          <cell r="M3185">
            <v>37953.886111111111</v>
          </cell>
          <cell r="N3185" t="str">
            <v>Completed</v>
          </cell>
          <cell r="O3185" t="str">
            <v>OTC Secondary/PIPE</v>
          </cell>
          <cell r="P3185">
            <v>3</v>
          </cell>
          <cell r="Q3185">
            <v>0</v>
          </cell>
          <cell r="R3185" t="str">
            <v>3</v>
          </cell>
        </row>
        <row r="3186">
          <cell r="A3186" t="str">
            <v>PM</v>
          </cell>
          <cell r="B3186">
            <v>408</v>
          </cell>
          <cell r="C3186">
            <v>1</v>
          </cell>
          <cell r="D3186">
            <v>6615</v>
          </cell>
          <cell r="E3186" t="str">
            <v>Theolia SA</v>
          </cell>
          <cell r="F3186" t="str">
            <v>New energy</v>
          </cell>
          <cell r="G3186" t="str">
            <v>Wind</v>
          </cell>
          <cell r="I3186" t="str">
            <v>France</v>
          </cell>
          <cell r="J3186" t="str">
            <v>FRA</v>
          </cell>
          <cell r="K3186" t="str">
            <v>EU Europe</v>
          </cell>
          <cell r="L3186" t="str">
            <v>EMEA</v>
          </cell>
          <cell r="M3186">
            <v>38261.888888888891</v>
          </cell>
          <cell r="N3186" t="str">
            <v>Completed</v>
          </cell>
          <cell r="O3186" t="str">
            <v>OTC Secondary/PIPE</v>
          </cell>
          <cell r="P3186">
            <v>7.3</v>
          </cell>
          <cell r="Q3186">
            <v>0</v>
          </cell>
          <cell r="R3186" t="str">
            <v>7.3</v>
          </cell>
        </row>
        <row r="3187">
          <cell r="A3187" t="str">
            <v>PM</v>
          </cell>
          <cell r="B3187">
            <v>409</v>
          </cell>
          <cell r="C3187">
            <v>1</v>
          </cell>
          <cell r="D3187">
            <v>6615</v>
          </cell>
          <cell r="E3187" t="str">
            <v>Theolia SA</v>
          </cell>
          <cell r="F3187" t="str">
            <v>New energy</v>
          </cell>
          <cell r="G3187" t="str">
            <v>Wind</v>
          </cell>
          <cell r="I3187" t="str">
            <v>France</v>
          </cell>
          <cell r="J3187" t="str">
            <v>FRA</v>
          </cell>
          <cell r="K3187" t="str">
            <v>EU Europe</v>
          </cell>
          <cell r="L3187" t="str">
            <v>EMEA</v>
          </cell>
          <cell r="M3187">
            <v>38229.892361111109</v>
          </cell>
          <cell r="N3187" t="str">
            <v>Completed</v>
          </cell>
          <cell r="O3187" t="str">
            <v>OTC Secondary/PIPE</v>
          </cell>
          <cell r="P3187">
            <v>28.8</v>
          </cell>
          <cell r="Q3187">
            <v>0</v>
          </cell>
          <cell r="R3187" t="str">
            <v>1.5</v>
          </cell>
        </row>
        <row r="3188">
          <cell r="A3188" t="str">
            <v>PM</v>
          </cell>
          <cell r="B3188">
            <v>410</v>
          </cell>
          <cell r="C3188">
            <v>1</v>
          </cell>
          <cell r="D3188">
            <v>6615</v>
          </cell>
          <cell r="E3188" t="str">
            <v>Theolia SA</v>
          </cell>
          <cell r="F3188" t="str">
            <v>New energy</v>
          </cell>
          <cell r="G3188" t="str">
            <v>Wind</v>
          </cell>
          <cell r="I3188" t="str">
            <v>France</v>
          </cell>
          <cell r="J3188" t="str">
            <v>FRA</v>
          </cell>
          <cell r="K3188" t="str">
            <v>EU Europe</v>
          </cell>
          <cell r="L3188" t="str">
            <v>EMEA</v>
          </cell>
          <cell r="M3188">
            <v>38419.896527777775</v>
          </cell>
          <cell r="N3188" t="str">
            <v>Completed</v>
          </cell>
          <cell r="O3188" t="str">
            <v>OTC Secondary/PIPE</v>
          </cell>
          <cell r="P3188">
            <v>12.7</v>
          </cell>
          <cell r="Q3188">
            <v>0</v>
          </cell>
          <cell r="R3188" t="str">
            <v>12.7</v>
          </cell>
        </row>
        <row r="3189">
          <cell r="A3189" t="str">
            <v>PM</v>
          </cell>
          <cell r="B3189">
            <v>411</v>
          </cell>
          <cell r="C3189">
            <v>1</v>
          </cell>
          <cell r="D3189">
            <v>6615</v>
          </cell>
          <cell r="E3189" t="str">
            <v>Theolia SA</v>
          </cell>
          <cell r="F3189" t="str">
            <v>New energy</v>
          </cell>
          <cell r="G3189" t="str">
            <v>Wind</v>
          </cell>
          <cell r="I3189" t="str">
            <v>France</v>
          </cell>
          <cell r="J3189" t="str">
            <v>FRA</v>
          </cell>
          <cell r="K3189" t="str">
            <v>EU Europe</v>
          </cell>
          <cell r="L3189" t="str">
            <v>EMEA</v>
          </cell>
          <cell r="M3189">
            <v>38533.902083333334</v>
          </cell>
          <cell r="N3189" t="str">
            <v>Completed</v>
          </cell>
          <cell r="O3189" t="str">
            <v>OTC Secondary/PIPE</v>
          </cell>
          <cell r="P3189">
            <v>13</v>
          </cell>
          <cell r="Q3189">
            <v>0</v>
          </cell>
          <cell r="R3189" t="str">
            <v>13</v>
          </cell>
        </row>
        <row r="3190">
          <cell r="A3190" t="str">
            <v>PM</v>
          </cell>
          <cell r="B3190">
            <v>412</v>
          </cell>
          <cell r="C3190">
            <v>1</v>
          </cell>
          <cell r="D3190">
            <v>6300</v>
          </cell>
          <cell r="E3190" t="str">
            <v>Thermal Energy International Inc</v>
          </cell>
          <cell r="F3190" t="str">
            <v>New energy</v>
          </cell>
          <cell r="G3190" t="str">
            <v>Efficiency: Supply Side</v>
          </cell>
          <cell r="H3190" t="str">
            <v>Ontario</v>
          </cell>
          <cell r="I3190" t="str">
            <v>Canada</v>
          </cell>
          <cell r="J3190" t="str">
            <v>CAN</v>
          </cell>
          <cell r="K3190" t="str">
            <v>North America &amp; Carribean</v>
          </cell>
          <cell r="L3190" t="str">
            <v>AMER</v>
          </cell>
          <cell r="M3190">
            <v>38496.907638888886</v>
          </cell>
          <cell r="N3190" t="str">
            <v>Completed</v>
          </cell>
          <cell r="O3190" t="str">
            <v>OTC Secondary/PIPE</v>
          </cell>
          <cell r="P3190">
            <v>1</v>
          </cell>
          <cell r="Q3190">
            <v>0</v>
          </cell>
          <cell r="R3190" t="str">
            <v>1</v>
          </cell>
        </row>
        <row r="3191">
          <cell r="A3191" t="str">
            <v>PM</v>
          </cell>
          <cell r="B3191">
            <v>413</v>
          </cell>
          <cell r="C3191">
            <v>1</v>
          </cell>
          <cell r="D3191">
            <v>9789</v>
          </cell>
          <cell r="E3191" t="str">
            <v>NewGen Technologies Inc (Formerly  Bongiovi Entertainment Inc)</v>
          </cell>
          <cell r="F3191" t="str">
            <v>New energy</v>
          </cell>
          <cell r="G3191" t="str">
            <v>Biofuels</v>
          </cell>
          <cell r="H3191" t="str">
            <v>North Carolina</v>
          </cell>
          <cell r="I3191" t="str">
            <v>United States</v>
          </cell>
          <cell r="J3191" t="str">
            <v>USA</v>
          </cell>
          <cell r="K3191" t="str">
            <v>North America &amp; Carribean</v>
          </cell>
          <cell r="L3191" t="str">
            <v>AMER</v>
          </cell>
          <cell r="M3191">
            <v>38597.399305555555</v>
          </cell>
          <cell r="N3191" t="str">
            <v>Completed</v>
          </cell>
          <cell r="O3191" t="str">
            <v>OTC Secondary/PIPE</v>
          </cell>
          <cell r="P3191">
            <v>2.7</v>
          </cell>
          <cell r="Q3191">
            <v>0</v>
          </cell>
          <cell r="R3191" t="str">
            <v>2.7</v>
          </cell>
        </row>
        <row r="3192">
          <cell r="A3192" t="str">
            <v>PM</v>
          </cell>
          <cell r="B3192">
            <v>414</v>
          </cell>
          <cell r="C3192">
            <v>1</v>
          </cell>
          <cell r="D3192">
            <v>2665</v>
          </cell>
          <cell r="E3192" t="str">
            <v>Pacific Fuel Cell Corp (PFCE)</v>
          </cell>
          <cell r="F3192" t="str">
            <v>New energy</v>
          </cell>
          <cell r="G3192" t="str">
            <v>Fuel Cells</v>
          </cell>
          <cell r="H3192" t="str">
            <v>California</v>
          </cell>
          <cell r="I3192" t="str">
            <v>United States</v>
          </cell>
          <cell r="J3192" t="str">
            <v>USA</v>
          </cell>
          <cell r="K3192" t="str">
            <v>North America &amp; Carribean</v>
          </cell>
          <cell r="L3192" t="str">
            <v>AMER</v>
          </cell>
          <cell r="M3192">
            <v>38646.412499999999</v>
          </cell>
          <cell r="N3192" t="str">
            <v>Completed</v>
          </cell>
          <cell r="O3192" t="str">
            <v>OTC Convertible</v>
          </cell>
          <cell r="P3192">
            <v>1</v>
          </cell>
          <cell r="Q3192">
            <v>0</v>
          </cell>
          <cell r="R3192" t="str">
            <v>1</v>
          </cell>
        </row>
        <row r="3193">
          <cell r="A3193" t="str">
            <v>PM</v>
          </cell>
          <cell r="B3193">
            <v>415</v>
          </cell>
          <cell r="C3193">
            <v>1</v>
          </cell>
          <cell r="D3193">
            <v>7618</v>
          </cell>
          <cell r="E3193" t="str">
            <v>Battery &amp; Wireless Solutions Inc</v>
          </cell>
          <cell r="F3193" t="str">
            <v>New energy</v>
          </cell>
          <cell r="G3193" t="str">
            <v>Power Storage</v>
          </cell>
          <cell r="H3193" t="str">
            <v>British Columbia</v>
          </cell>
          <cell r="I3193" t="str">
            <v>Canada</v>
          </cell>
          <cell r="J3193" t="str">
            <v>CAN</v>
          </cell>
          <cell r="K3193" t="str">
            <v>North America &amp; Carribean</v>
          </cell>
          <cell r="L3193" t="str">
            <v>AMER</v>
          </cell>
          <cell r="M3193">
            <v>38427.420138888891</v>
          </cell>
          <cell r="N3193" t="str">
            <v>Completed</v>
          </cell>
          <cell r="O3193" t="str">
            <v>OTC Secondary/PIPE</v>
          </cell>
          <cell r="P3193">
            <v>0.3</v>
          </cell>
          <cell r="Q3193">
            <v>0</v>
          </cell>
          <cell r="R3193" t="str">
            <v>0.3</v>
          </cell>
        </row>
        <row r="3194">
          <cell r="A3194" t="str">
            <v>PM</v>
          </cell>
          <cell r="B3194">
            <v>416</v>
          </cell>
          <cell r="C3194">
            <v>1</v>
          </cell>
          <cell r="D3194">
            <v>2876</v>
          </cell>
          <cell r="E3194" t="str">
            <v>Phoenix Solar AG (formerly Phoenix SonnenStrom)</v>
          </cell>
          <cell r="F3194" t="str">
            <v>New energy</v>
          </cell>
          <cell r="G3194" t="str">
            <v>Solar</v>
          </cell>
          <cell r="I3194" t="str">
            <v>Germany</v>
          </cell>
          <cell r="J3194" t="str">
            <v>DEU</v>
          </cell>
          <cell r="K3194" t="str">
            <v>EU Europe</v>
          </cell>
          <cell r="L3194" t="str">
            <v>EMEA</v>
          </cell>
          <cell r="M3194">
            <v>38464.427777777775</v>
          </cell>
          <cell r="N3194" t="str">
            <v>Completed</v>
          </cell>
          <cell r="O3194" t="str">
            <v>OTC Secondary/PIPE</v>
          </cell>
          <cell r="P3194">
            <v>8.1999999999999993</v>
          </cell>
          <cell r="Q3194">
            <v>0</v>
          </cell>
          <cell r="R3194" t="str">
            <v>8.2</v>
          </cell>
        </row>
        <row r="3195">
          <cell r="A3195" t="str">
            <v>PM</v>
          </cell>
          <cell r="B3195">
            <v>417</v>
          </cell>
          <cell r="C3195">
            <v>1</v>
          </cell>
          <cell r="D3195">
            <v>9327</v>
          </cell>
          <cell r="E3195" t="str">
            <v>Power Efficiency Corporation (PEFF)</v>
          </cell>
          <cell r="F3195" t="str">
            <v>New energy</v>
          </cell>
          <cell r="G3195" t="str">
            <v>Efficiency: Supply Side</v>
          </cell>
          <cell r="H3195" t="str">
            <v>Nevada</v>
          </cell>
          <cell r="I3195" t="str">
            <v>United States</v>
          </cell>
          <cell r="J3195" t="str">
            <v>USA</v>
          </cell>
          <cell r="K3195" t="str">
            <v>North America &amp; Carribean</v>
          </cell>
          <cell r="L3195" t="str">
            <v>AMER</v>
          </cell>
          <cell r="M3195">
            <v>38584.447222222225</v>
          </cell>
          <cell r="N3195" t="str">
            <v>Completed</v>
          </cell>
          <cell r="O3195" t="str">
            <v>OTC Secondary/PIPE</v>
          </cell>
          <cell r="P3195">
            <v>2.9</v>
          </cell>
          <cell r="Q3195">
            <v>0</v>
          </cell>
          <cell r="R3195" t="str">
            <v>2.9</v>
          </cell>
        </row>
        <row r="3196">
          <cell r="A3196" t="str">
            <v>PM</v>
          </cell>
          <cell r="B3196">
            <v>419</v>
          </cell>
          <cell r="C3196">
            <v>1</v>
          </cell>
          <cell r="D3196">
            <v>999</v>
          </cell>
          <cell r="E3196" t="str">
            <v>Palcan Power Systems Inc (Formerly Palcan Fuel Cells Ltd)</v>
          </cell>
          <cell r="F3196" t="str">
            <v>New energy</v>
          </cell>
          <cell r="G3196" t="str">
            <v>Fuel Cells</v>
          </cell>
          <cell r="H3196" t="str">
            <v>British Columbia</v>
          </cell>
          <cell r="I3196" t="str">
            <v>Canada</v>
          </cell>
          <cell r="J3196" t="str">
            <v>CAN</v>
          </cell>
          <cell r="K3196" t="str">
            <v>North America &amp; Carribean</v>
          </cell>
          <cell r="L3196" t="str">
            <v>AMER</v>
          </cell>
          <cell r="M3196">
            <v>38530.455555555556</v>
          </cell>
          <cell r="N3196" t="str">
            <v>Completed</v>
          </cell>
          <cell r="O3196" t="str">
            <v>OTC Secondary/PIPE</v>
          </cell>
          <cell r="P3196">
            <v>0.8</v>
          </cell>
          <cell r="Q3196">
            <v>0</v>
          </cell>
          <cell r="R3196" t="str">
            <v>0.15</v>
          </cell>
        </row>
        <row r="3197">
          <cell r="A3197" t="str">
            <v>PM</v>
          </cell>
          <cell r="B3197">
            <v>420</v>
          </cell>
          <cell r="C3197">
            <v>1</v>
          </cell>
          <cell r="D3197">
            <v>7618</v>
          </cell>
          <cell r="E3197" t="str">
            <v>Battery &amp; Wireless Solutions Inc</v>
          </cell>
          <cell r="F3197" t="str">
            <v>New energy</v>
          </cell>
          <cell r="G3197" t="str">
            <v>Power Storage</v>
          </cell>
          <cell r="H3197" t="str">
            <v>British Columbia</v>
          </cell>
          <cell r="I3197" t="str">
            <v>Canada</v>
          </cell>
          <cell r="J3197" t="str">
            <v>CAN</v>
          </cell>
          <cell r="K3197" t="str">
            <v>North America &amp; Carribean</v>
          </cell>
          <cell r="L3197" t="str">
            <v>AMER</v>
          </cell>
          <cell r="M3197">
            <v>38431.460416666669</v>
          </cell>
          <cell r="N3197" t="str">
            <v>Completed</v>
          </cell>
          <cell r="O3197" t="str">
            <v>OTC Convertible</v>
          </cell>
          <cell r="P3197">
            <v>0.6</v>
          </cell>
          <cell r="Q3197">
            <v>0</v>
          </cell>
          <cell r="R3197" t="str">
            <v>0.6</v>
          </cell>
        </row>
        <row r="3198">
          <cell r="A3198" t="str">
            <v>PM</v>
          </cell>
          <cell r="B3198">
            <v>421</v>
          </cell>
          <cell r="C3198">
            <v>1</v>
          </cell>
          <cell r="D3198">
            <v>2445</v>
          </cell>
          <cell r="E3198" t="str">
            <v>BIMS Renewable Energy Inc</v>
          </cell>
          <cell r="F3198" t="str">
            <v>New energy</v>
          </cell>
          <cell r="G3198" t="str">
            <v>Biomass &amp; Waste</v>
          </cell>
          <cell r="I3198" t="str">
            <v>Canada</v>
          </cell>
          <cell r="J3198" t="str">
            <v>CAN</v>
          </cell>
          <cell r="K3198" t="str">
            <v>North America &amp; Carribean</v>
          </cell>
          <cell r="L3198" t="str">
            <v>AMER</v>
          </cell>
          <cell r="M3198">
            <v>38016</v>
          </cell>
          <cell r="N3198" t="str">
            <v>Completed</v>
          </cell>
          <cell r="O3198" t="str">
            <v>OTC Secondary/PIPE</v>
          </cell>
          <cell r="P3198">
            <v>7.4</v>
          </cell>
          <cell r="Q3198">
            <v>0</v>
          </cell>
          <cell r="R3198" t="str">
            <v>7.4</v>
          </cell>
        </row>
        <row r="3199">
          <cell r="A3199" t="str">
            <v>PM</v>
          </cell>
          <cell r="B3199">
            <v>422</v>
          </cell>
          <cell r="C3199">
            <v>1</v>
          </cell>
          <cell r="D3199">
            <v>7680</v>
          </cell>
          <cell r="E3199" t="str">
            <v>RailPower Technologies Corp</v>
          </cell>
          <cell r="F3199" t="str">
            <v>New energy</v>
          </cell>
          <cell r="G3199" t="str">
            <v>Efficiency: Demand Side</v>
          </cell>
          <cell r="H3199" t="str">
            <v>British Columbia</v>
          </cell>
          <cell r="I3199" t="str">
            <v>Canada</v>
          </cell>
          <cell r="J3199" t="str">
            <v>CAN</v>
          </cell>
          <cell r="K3199" t="str">
            <v>North America &amp; Carribean</v>
          </cell>
          <cell r="L3199" t="str">
            <v>AMER</v>
          </cell>
          <cell r="M3199">
            <v>37805.479166666664</v>
          </cell>
          <cell r="N3199" t="str">
            <v>Completed</v>
          </cell>
          <cell r="O3199" t="str">
            <v>OTC Secondary/PIPE</v>
          </cell>
          <cell r="P3199">
            <v>2.2999999999999998</v>
          </cell>
          <cell r="Q3199">
            <v>0</v>
          </cell>
          <cell r="R3199" t="str">
            <v>2.3</v>
          </cell>
        </row>
        <row r="3200">
          <cell r="A3200" t="str">
            <v>PM</v>
          </cell>
          <cell r="B3200">
            <v>423</v>
          </cell>
          <cell r="C3200">
            <v>1</v>
          </cell>
          <cell r="D3200">
            <v>7312</v>
          </cell>
          <cell r="E3200" t="str">
            <v>China BAK Battery Inc (formerly Medina Coffee Inc)</v>
          </cell>
          <cell r="F3200" t="str">
            <v>New energy</v>
          </cell>
          <cell r="G3200" t="str">
            <v>Power Storage</v>
          </cell>
          <cell r="I3200" t="str">
            <v>China</v>
          </cell>
          <cell r="J3200" t="str">
            <v>CHN</v>
          </cell>
          <cell r="K3200" t="str">
            <v>Asia</v>
          </cell>
          <cell r="L3200" t="str">
            <v>ASOC</v>
          </cell>
          <cell r="M3200">
            <v>38611.479861111111</v>
          </cell>
          <cell r="N3200" t="str">
            <v>Completed</v>
          </cell>
          <cell r="O3200" t="str">
            <v>OTC Secondary/PIPE</v>
          </cell>
          <cell r="P3200">
            <v>43</v>
          </cell>
          <cell r="Q3200">
            <v>0</v>
          </cell>
          <cell r="R3200" t="str">
            <v>43</v>
          </cell>
        </row>
        <row r="3201">
          <cell r="A3201" t="str">
            <v>PM</v>
          </cell>
          <cell r="B3201">
            <v>424</v>
          </cell>
          <cell r="C3201">
            <v>1</v>
          </cell>
          <cell r="D3201">
            <v>944</v>
          </cell>
          <cell r="E3201" t="str">
            <v>Raser Technologies Inc</v>
          </cell>
          <cell r="F3201" t="str">
            <v>New energy</v>
          </cell>
          <cell r="G3201" t="str">
            <v>Efficiency: Supply Side</v>
          </cell>
          <cell r="H3201" t="str">
            <v>Utah</v>
          </cell>
          <cell r="I3201" t="str">
            <v>United States</v>
          </cell>
          <cell r="J3201" t="str">
            <v>USA</v>
          </cell>
          <cell r="K3201" t="str">
            <v>North America &amp; Carribean</v>
          </cell>
          <cell r="L3201" t="str">
            <v>AMER</v>
          </cell>
          <cell r="M3201">
            <v>38244.500694444447</v>
          </cell>
          <cell r="N3201" t="str">
            <v>Completed</v>
          </cell>
          <cell r="O3201" t="str">
            <v>OTC Convertible</v>
          </cell>
          <cell r="P3201">
            <v>4.2</v>
          </cell>
          <cell r="Q3201">
            <v>0</v>
          </cell>
          <cell r="R3201" t="str">
            <v>4.2</v>
          </cell>
        </row>
        <row r="3202">
          <cell r="A3202" t="str">
            <v>PM</v>
          </cell>
          <cell r="B3202">
            <v>425</v>
          </cell>
          <cell r="C3202">
            <v>1</v>
          </cell>
          <cell r="D3202">
            <v>3405</v>
          </cell>
          <cell r="E3202" t="str">
            <v>Startech Environmental Corporation</v>
          </cell>
          <cell r="F3202" t="str">
            <v>New energy</v>
          </cell>
          <cell r="G3202" t="str">
            <v>Biomass &amp; Waste</v>
          </cell>
          <cell r="H3202" t="str">
            <v>Connecticut</v>
          </cell>
          <cell r="I3202" t="str">
            <v>United States</v>
          </cell>
          <cell r="J3202" t="str">
            <v>USA</v>
          </cell>
          <cell r="K3202" t="str">
            <v>North America &amp; Carribean</v>
          </cell>
          <cell r="L3202" t="str">
            <v>AMER</v>
          </cell>
          <cell r="M3202">
            <v>37911.51458333333</v>
          </cell>
          <cell r="N3202" t="str">
            <v>Completed</v>
          </cell>
          <cell r="O3202" t="str">
            <v>OTC Secondary/PIPE</v>
          </cell>
          <cell r="P3202">
            <v>3.5</v>
          </cell>
          <cell r="Q3202">
            <v>0</v>
          </cell>
          <cell r="R3202" t="str">
            <v>3.5</v>
          </cell>
        </row>
        <row r="3203">
          <cell r="A3203" t="str">
            <v>PM</v>
          </cell>
          <cell r="B3203">
            <v>426</v>
          </cell>
          <cell r="C3203">
            <v>1</v>
          </cell>
          <cell r="D3203">
            <v>7685</v>
          </cell>
          <cell r="E3203" t="str">
            <v>Composite Technology Corporation</v>
          </cell>
          <cell r="F3203" t="str">
            <v>New energy</v>
          </cell>
          <cell r="G3203" t="str">
            <v>Smart Distribution</v>
          </cell>
          <cell r="H3203" t="str">
            <v>California</v>
          </cell>
          <cell r="I3203" t="str">
            <v>United States</v>
          </cell>
          <cell r="J3203" t="str">
            <v>USA</v>
          </cell>
          <cell r="K3203" t="str">
            <v>North America &amp; Carribean</v>
          </cell>
          <cell r="L3203" t="str">
            <v>AMER</v>
          </cell>
          <cell r="M3203">
            <v>37974</v>
          </cell>
          <cell r="N3203" t="str">
            <v>Completed</v>
          </cell>
          <cell r="O3203" t="str">
            <v>OTC Secondary/PIPE</v>
          </cell>
          <cell r="P3203">
            <v>3</v>
          </cell>
          <cell r="Q3203">
            <v>0</v>
          </cell>
          <cell r="R3203" t="str">
            <v>3</v>
          </cell>
        </row>
        <row r="3204">
          <cell r="A3204" t="str">
            <v>PM</v>
          </cell>
          <cell r="B3204">
            <v>427</v>
          </cell>
          <cell r="C3204">
            <v>1</v>
          </cell>
          <cell r="D3204">
            <v>835</v>
          </cell>
          <cell r="E3204" t="str">
            <v>Dynamotive Energy Systems</v>
          </cell>
          <cell r="F3204" t="str">
            <v>New energy</v>
          </cell>
          <cell r="G3204" t="str">
            <v>Biofuels</v>
          </cell>
          <cell r="H3204" t="str">
            <v>British Columbia</v>
          </cell>
          <cell r="I3204" t="str">
            <v>Canada</v>
          </cell>
          <cell r="J3204" t="str">
            <v>CAN</v>
          </cell>
          <cell r="K3204" t="str">
            <v>North America &amp; Carribean</v>
          </cell>
          <cell r="L3204" t="str">
            <v>AMER</v>
          </cell>
          <cell r="M3204">
            <v>38610.522222222222</v>
          </cell>
          <cell r="N3204" t="str">
            <v>Completed</v>
          </cell>
          <cell r="O3204" t="str">
            <v>OTC Convertible</v>
          </cell>
          <cell r="P3204">
            <v>0.5</v>
          </cell>
          <cell r="Q3204">
            <v>0</v>
          </cell>
          <cell r="R3204" t="str">
            <v>0.5</v>
          </cell>
        </row>
        <row r="3205">
          <cell r="A3205" t="str">
            <v>PM</v>
          </cell>
          <cell r="B3205">
            <v>428</v>
          </cell>
          <cell r="C3205">
            <v>1</v>
          </cell>
          <cell r="D3205">
            <v>3405</v>
          </cell>
          <cell r="E3205" t="str">
            <v>Startech Environmental Corporation</v>
          </cell>
          <cell r="F3205" t="str">
            <v>New energy</v>
          </cell>
          <cell r="G3205" t="str">
            <v>Biomass &amp; Waste</v>
          </cell>
          <cell r="H3205" t="str">
            <v>Connecticut</v>
          </cell>
          <cell r="I3205" t="str">
            <v>United States</v>
          </cell>
          <cell r="J3205" t="str">
            <v>USA</v>
          </cell>
          <cell r="K3205" t="str">
            <v>North America &amp; Carribean</v>
          </cell>
          <cell r="L3205" t="str">
            <v>AMER</v>
          </cell>
          <cell r="M3205">
            <v>38614.527083333334</v>
          </cell>
          <cell r="N3205" t="str">
            <v>Completed</v>
          </cell>
          <cell r="O3205" t="str">
            <v>OTC Secondary/PIPE</v>
          </cell>
          <cell r="P3205">
            <v>22.3</v>
          </cell>
          <cell r="Q3205">
            <v>0</v>
          </cell>
          <cell r="R3205" t="str">
            <v>22.3</v>
          </cell>
        </row>
        <row r="3206">
          <cell r="A3206" t="str">
            <v>PM</v>
          </cell>
          <cell r="B3206">
            <v>430</v>
          </cell>
          <cell r="C3206">
            <v>1</v>
          </cell>
          <cell r="D3206">
            <v>3157</v>
          </cell>
          <cell r="E3206" t="str">
            <v>EC Power Inc</v>
          </cell>
          <cell r="F3206" t="str">
            <v>New energy</v>
          </cell>
          <cell r="G3206" t="str">
            <v>Fuel Cells</v>
          </cell>
          <cell r="H3206" t="str">
            <v>New York</v>
          </cell>
          <cell r="I3206" t="str">
            <v>United States</v>
          </cell>
          <cell r="J3206" t="str">
            <v>USA</v>
          </cell>
          <cell r="K3206" t="str">
            <v>North America &amp; Carribean</v>
          </cell>
          <cell r="L3206" t="str">
            <v>AMER</v>
          </cell>
          <cell r="M3206">
            <v>38301.552083333336</v>
          </cell>
          <cell r="N3206" t="str">
            <v>Completed</v>
          </cell>
          <cell r="O3206" t="str">
            <v>OTC Secondary/PIPE</v>
          </cell>
          <cell r="P3206">
            <v>1.2</v>
          </cell>
          <cell r="Q3206">
            <v>0</v>
          </cell>
          <cell r="R3206" t="str">
            <v>1.2</v>
          </cell>
        </row>
        <row r="3207">
          <cell r="A3207" t="str">
            <v>PM</v>
          </cell>
          <cell r="B3207">
            <v>431</v>
          </cell>
          <cell r="C3207">
            <v>1</v>
          </cell>
          <cell r="D3207">
            <v>820</v>
          </cell>
          <cell r="E3207" t="str">
            <v>Sustainable Energy Technologies Ltd</v>
          </cell>
          <cell r="F3207" t="str">
            <v>New energy</v>
          </cell>
          <cell r="G3207" t="str">
            <v>Solar</v>
          </cell>
          <cell r="H3207" t="str">
            <v>Alberta</v>
          </cell>
          <cell r="I3207" t="str">
            <v>Canada</v>
          </cell>
          <cell r="J3207" t="str">
            <v>CAN</v>
          </cell>
          <cell r="K3207" t="str">
            <v>North America &amp; Carribean</v>
          </cell>
          <cell r="L3207" t="str">
            <v>AMER</v>
          </cell>
          <cell r="M3207">
            <v>38399.553472222222</v>
          </cell>
          <cell r="N3207" t="str">
            <v>Completed</v>
          </cell>
          <cell r="O3207" t="str">
            <v>OTC Secondary/PIPE</v>
          </cell>
          <cell r="P3207">
            <v>1.6</v>
          </cell>
          <cell r="Q3207">
            <v>0</v>
          </cell>
          <cell r="R3207" t="str">
            <v>1.6</v>
          </cell>
        </row>
        <row r="3208">
          <cell r="A3208" t="str">
            <v>PM</v>
          </cell>
          <cell r="B3208">
            <v>432</v>
          </cell>
          <cell r="C3208">
            <v>1</v>
          </cell>
          <cell r="D3208">
            <v>890</v>
          </cell>
          <cell r="E3208" t="str">
            <v>Electro Energy Inc</v>
          </cell>
          <cell r="F3208" t="str">
            <v>New energy</v>
          </cell>
          <cell r="G3208" t="str">
            <v>Power Storage</v>
          </cell>
          <cell r="H3208" t="str">
            <v>Connecticut</v>
          </cell>
          <cell r="I3208" t="str">
            <v>United States</v>
          </cell>
          <cell r="J3208" t="str">
            <v>USA</v>
          </cell>
          <cell r="K3208" t="str">
            <v>North America &amp; Carribean</v>
          </cell>
          <cell r="L3208" t="str">
            <v>AMER</v>
          </cell>
          <cell r="M3208">
            <v>38184</v>
          </cell>
          <cell r="N3208" t="str">
            <v>Completed</v>
          </cell>
          <cell r="O3208" t="str">
            <v>OTC Secondary/PIPE</v>
          </cell>
          <cell r="P3208">
            <v>5.5</v>
          </cell>
          <cell r="Q3208">
            <v>0</v>
          </cell>
          <cell r="R3208" t="str">
            <v>5.5</v>
          </cell>
        </row>
        <row r="3209">
          <cell r="A3209" t="str">
            <v>PM</v>
          </cell>
          <cell r="B3209">
            <v>433</v>
          </cell>
          <cell r="C3209">
            <v>1</v>
          </cell>
          <cell r="D3209">
            <v>1354</v>
          </cell>
          <cell r="E3209" t="str">
            <v>Ener1 Inc.</v>
          </cell>
          <cell r="F3209" t="str">
            <v>New energy</v>
          </cell>
          <cell r="G3209" t="str">
            <v>Power Storage</v>
          </cell>
          <cell r="H3209" t="str">
            <v>Florida</v>
          </cell>
          <cell r="I3209" t="str">
            <v>United States</v>
          </cell>
          <cell r="J3209" t="str">
            <v>USA</v>
          </cell>
          <cell r="K3209" t="str">
            <v>North America &amp; Carribean</v>
          </cell>
          <cell r="L3209" t="str">
            <v>AMER</v>
          </cell>
          <cell r="M3209">
            <v>38426</v>
          </cell>
          <cell r="N3209" t="str">
            <v>Completed</v>
          </cell>
          <cell r="O3209" t="str">
            <v>OTC Convertible</v>
          </cell>
          <cell r="P3209">
            <v>14.2</v>
          </cell>
          <cell r="Q3209">
            <v>0</v>
          </cell>
          <cell r="R3209" t="str">
            <v>14.2</v>
          </cell>
        </row>
        <row r="3210">
          <cell r="A3210" t="str">
            <v>PM</v>
          </cell>
          <cell r="B3210">
            <v>434</v>
          </cell>
          <cell r="C3210">
            <v>1</v>
          </cell>
          <cell r="D3210">
            <v>1354</v>
          </cell>
          <cell r="E3210" t="str">
            <v>Ener1 Inc.</v>
          </cell>
          <cell r="F3210" t="str">
            <v>New energy</v>
          </cell>
          <cell r="G3210" t="str">
            <v>Power Storage</v>
          </cell>
          <cell r="H3210" t="str">
            <v>Florida</v>
          </cell>
          <cell r="I3210" t="str">
            <v>United States</v>
          </cell>
          <cell r="J3210" t="str">
            <v>USA</v>
          </cell>
          <cell r="K3210" t="str">
            <v>North America &amp; Carribean</v>
          </cell>
          <cell r="L3210" t="str">
            <v>AMER</v>
          </cell>
          <cell r="M3210">
            <v>38007</v>
          </cell>
          <cell r="N3210" t="str">
            <v>Completed</v>
          </cell>
          <cell r="O3210" t="str">
            <v>OTC Convertible</v>
          </cell>
          <cell r="P3210">
            <v>20</v>
          </cell>
          <cell r="Q3210">
            <v>0</v>
          </cell>
          <cell r="R3210" t="str">
            <v>20</v>
          </cell>
        </row>
        <row r="3211">
          <cell r="A3211" t="str">
            <v>PM</v>
          </cell>
          <cell r="B3211">
            <v>435</v>
          </cell>
          <cell r="C3211">
            <v>1</v>
          </cell>
          <cell r="D3211">
            <v>820</v>
          </cell>
          <cell r="E3211" t="str">
            <v>Sustainable Energy Technologies Ltd</v>
          </cell>
          <cell r="F3211" t="str">
            <v>New energy</v>
          </cell>
          <cell r="G3211" t="str">
            <v>Solar</v>
          </cell>
          <cell r="H3211" t="str">
            <v>Alberta</v>
          </cell>
          <cell r="I3211" t="str">
            <v>Canada</v>
          </cell>
          <cell r="J3211" t="str">
            <v>CAN</v>
          </cell>
          <cell r="K3211" t="str">
            <v>North America &amp; Carribean</v>
          </cell>
          <cell r="L3211" t="str">
            <v>AMER</v>
          </cell>
          <cell r="M3211">
            <v>38607.572222222225</v>
          </cell>
          <cell r="N3211" t="str">
            <v>Completed</v>
          </cell>
          <cell r="O3211" t="str">
            <v>OTC Secondary/PIPE</v>
          </cell>
          <cell r="P3211">
            <v>0.8</v>
          </cell>
          <cell r="Q3211">
            <v>0</v>
          </cell>
          <cell r="R3211" t="str">
            <v>0.8</v>
          </cell>
        </row>
        <row r="3212">
          <cell r="A3212" t="str">
            <v>PM</v>
          </cell>
          <cell r="B3212">
            <v>436</v>
          </cell>
          <cell r="C3212">
            <v>1</v>
          </cell>
          <cell r="D3212">
            <v>1354</v>
          </cell>
          <cell r="E3212" t="str">
            <v>Ener1 Inc.</v>
          </cell>
          <cell r="F3212" t="str">
            <v>New energy</v>
          </cell>
          <cell r="G3212" t="str">
            <v>Power Storage</v>
          </cell>
          <cell r="H3212" t="str">
            <v>Florida</v>
          </cell>
          <cell r="I3212" t="str">
            <v>United States</v>
          </cell>
          <cell r="J3212" t="str">
            <v>USA</v>
          </cell>
          <cell r="K3212" t="str">
            <v>North America &amp; Carribean</v>
          </cell>
          <cell r="L3212" t="str">
            <v>AMER</v>
          </cell>
          <cell r="M3212">
            <v>37841</v>
          </cell>
          <cell r="N3212" t="str">
            <v>Completed</v>
          </cell>
          <cell r="O3212" t="str">
            <v>OTC Secondary/PIPE</v>
          </cell>
          <cell r="P3212">
            <v>3.5</v>
          </cell>
          <cell r="Q3212">
            <v>0</v>
          </cell>
          <cell r="R3212" t="str">
            <v>3.5</v>
          </cell>
        </row>
        <row r="3213">
          <cell r="A3213" t="str">
            <v>PM</v>
          </cell>
          <cell r="B3213">
            <v>437</v>
          </cell>
          <cell r="C3213">
            <v>1</v>
          </cell>
          <cell r="D3213">
            <v>820</v>
          </cell>
          <cell r="E3213" t="str">
            <v>Sustainable Energy Technologies Ltd</v>
          </cell>
          <cell r="F3213" t="str">
            <v>New energy</v>
          </cell>
          <cell r="G3213" t="str">
            <v>Solar</v>
          </cell>
          <cell r="H3213" t="str">
            <v>Alberta</v>
          </cell>
          <cell r="I3213" t="str">
            <v>Canada</v>
          </cell>
          <cell r="J3213" t="str">
            <v>CAN</v>
          </cell>
          <cell r="K3213" t="str">
            <v>North America &amp; Carribean</v>
          </cell>
          <cell r="L3213" t="str">
            <v>AMER</v>
          </cell>
          <cell r="M3213">
            <v>38586</v>
          </cell>
          <cell r="N3213" t="str">
            <v>Completed</v>
          </cell>
          <cell r="O3213" t="str">
            <v>OTC Secondary/PIPE</v>
          </cell>
          <cell r="P3213">
            <v>1</v>
          </cell>
          <cell r="Q3213">
            <v>0</v>
          </cell>
          <cell r="R3213" t="str">
            <v>1</v>
          </cell>
        </row>
        <row r="3214">
          <cell r="A3214" t="str">
            <v>PM</v>
          </cell>
          <cell r="B3214">
            <v>438</v>
          </cell>
          <cell r="C3214">
            <v>1</v>
          </cell>
          <cell r="D3214">
            <v>827</v>
          </cell>
          <cell r="E3214" t="str">
            <v>MP Western Properties (formerly Fuel Cell Technologies Corporation)</v>
          </cell>
          <cell r="F3214" t="str">
            <v>New energy</v>
          </cell>
          <cell r="G3214" t="str">
            <v>Fuel Cells</v>
          </cell>
          <cell r="H3214" t="str">
            <v>Ontario</v>
          </cell>
          <cell r="I3214" t="str">
            <v>Canada</v>
          </cell>
          <cell r="J3214" t="str">
            <v>CAN</v>
          </cell>
          <cell r="K3214" t="str">
            <v>North America &amp; Carribean</v>
          </cell>
          <cell r="L3214" t="str">
            <v>AMER</v>
          </cell>
          <cell r="M3214">
            <v>38499</v>
          </cell>
          <cell r="N3214" t="str">
            <v>Postponed/cancelled</v>
          </cell>
          <cell r="O3214" t="str">
            <v>OTC Secondary/PIPE</v>
          </cell>
          <cell r="P3214">
            <v>6.5</v>
          </cell>
          <cell r="Q3214">
            <v>0</v>
          </cell>
        </row>
        <row r="3215">
          <cell r="A3215" t="str">
            <v>PM</v>
          </cell>
          <cell r="B3215">
            <v>439</v>
          </cell>
          <cell r="C3215">
            <v>1</v>
          </cell>
          <cell r="D3215">
            <v>827</v>
          </cell>
          <cell r="E3215" t="str">
            <v>MP Western Properties (formerly Fuel Cell Technologies Corporation)</v>
          </cell>
          <cell r="F3215" t="str">
            <v>New energy</v>
          </cell>
          <cell r="G3215" t="str">
            <v>Fuel Cells</v>
          </cell>
          <cell r="H3215" t="str">
            <v>Ontario</v>
          </cell>
          <cell r="I3215" t="str">
            <v>Canada</v>
          </cell>
          <cell r="J3215" t="str">
            <v>CAN</v>
          </cell>
          <cell r="K3215" t="str">
            <v>North America &amp; Carribean</v>
          </cell>
          <cell r="L3215" t="str">
            <v>AMER</v>
          </cell>
          <cell r="M3215">
            <v>37956</v>
          </cell>
          <cell r="N3215" t="str">
            <v>Completed</v>
          </cell>
          <cell r="O3215" t="str">
            <v>OTC Secondary/PIPE</v>
          </cell>
          <cell r="P3215">
            <v>3</v>
          </cell>
          <cell r="Q3215">
            <v>0</v>
          </cell>
          <cell r="R3215" t="str">
            <v>3</v>
          </cell>
        </row>
        <row r="3216">
          <cell r="A3216" t="str">
            <v>PM</v>
          </cell>
          <cell r="B3216">
            <v>440</v>
          </cell>
          <cell r="C3216">
            <v>1</v>
          </cell>
          <cell r="D3216">
            <v>999</v>
          </cell>
          <cell r="E3216" t="str">
            <v>Palcan Power Systems Inc (Formerly Palcan Fuel Cells Ltd)</v>
          </cell>
          <cell r="F3216" t="str">
            <v>New energy</v>
          </cell>
          <cell r="G3216" t="str">
            <v>Hydrogen</v>
          </cell>
          <cell r="H3216" t="str">
            <v>British Columbia</v>
          </cell>
          <cell r="I3216" t="str">
            <v>Canada</v>
          </cell>
          <cell r="J3216" t="str">
            <v>CAN</v>
          </cell>
          <cell r="K3216" t="str">
            <v>North America &amp; Carribean</v>
          </cell>
          <cell r="L3216" t="str">
            <v>AMER</v>
          </cell>
          <cell r="M3216">
            <v>39202.559027777781</v>
          </cell>
          <cell r="N3216" t="str">
            <v>Completed</v>
          </cell>
          <cell r="O3216" t="str">
            <v>OTC Convertible</v>
          </cell>
          <cell r="P3216">
            <v>1.1000000000000001</v>
          </cell>
          <cell r="Q3216">
            <v>0</v>
          </cell>
          <cell r="R3216" t="str">
            <v>1.1</v>
          </cell>
        </row>
        <row r="3217">
          <cell r="A3217" t="str">
            <v>PM</v>
          </cell>
          <cell r="B3217">
            <v>441</v>
          </cell>
          <cell r="C3217">
            <v>1</v>
          </cell>
          <cell r="D3217">
            <v>2366</v>
          </cell>
          <cell r="E3217" t="str">
            <v>EnviroMission Ltd</v>
          </cell>
          <cell r="F3217" t="str">
            <v>New energy</v>
          </cell>
          <cell r="G3217" t="str">
            <v>Solar</v>
          </cell>
          <cell r="H3217" t="str">
            <v>Victoria</v>
          </cell>
          <cell r="I3217" t="str">
            <v>Australia</v>
          </cell>
          <cell r="J3217" t="str">
            <v>AUS</v>
          </cell>
          <cell r="K3217" t="str">
            <v>Oceania</v>
          </cell>
          <cell r="L3217" t="str">
            <v>ASOC</v>
          </cell>
          <cell r="M3217">
            <v>38701.662499999999</v>
          </cell>
          <cell r="N3217" t="str">
            <v>Completed</v>
          </cell>
          <cell r="O3217" t="str">
            <v>Private Investment in Public Equity (PIPE)</v>
          </cell>
          <cell r="P3217">
            <v>14.7</v>
          </cell>
          <cell r="Q3217">
            <v>0</v>
          </cell>
          <cell r="R3217" t="str">
            <v>14.7</v>
          </cell>
        </row>
        <row r="3218">
          <cell r="A3218" t="str">
            <v>PM</v>
          </cell>
          <cell r="B3218">
            <v>442</v>
          </cell>
          <cell r="C3218">
            <v>1</v>
          </cell>
          <cell r="D3218">
            <v>999</v>
          </cell>
          <cell r="E3218" t="str">
            <v>Palcan Power Systems Inc (Formerly Palcan Fuel Cells Ltd)</v>
          </cell>
          <cell r="F3218" t="str">
            <v>New energy</v>
          </cell>
          <cell r="G3218" t="str">
            <v>Hydrogen</v>
          </cell>
          <cell r="H3218" t="str">
            <v>British Columbia</v>
          </cell>
          <cell r="I3218" t="str">
            <v>Canada</v>
          </cell>
          <cell r="J3218" t="str">
            <v>CAN</v>
          </cell>
          <cell r="K3218" t="str">
            <v>North America &amp; Carribean</v>
          </cell>
          <cell r="L3218" t="str">
            <v>AMER</v>
          </cell>
          <cell r="M3218">
            <v>38687.331944444442</v>
          </cell>
          <cell r="N3218" t="str">
            <v>Completed</v>
          </cell>
          <cell r="O3218" t="str">
            <v>OTC Debt Equity Swap</v>
          </cell>
          <cell r="P3218">
            <v>0.2</v>
          </cell>
          <cell r="Q3218">
            <v>0</v>
          </cell>
          <cell r="R3218" t="str">
            <v>0.2</v>
          </cell>
        </row>
        <row r="3219">
          <cell r="A3219" t="str">
            <v>PM</v>
          </cell>
          <cell r="B3219">
            <v>443</v>
          </cell>
          <cell r="C3219">
            <v>1</v>
          </cell>
          <cell r="D3219">
            <v>2453</v>
          </cell>
          <cell r="E3219" t="str">
            <v>Xethanol Corporation</v>
          </cell>
          <cell r="F3219" t="str">
            <v>New energy</v>
          </cell>
          <cell r="G3219" t="str">
            <v>Biofuels</v>
          </cell>
          <cell r="H3219" t="str">
            <v>New York</v>
          </cell>
          <cell r="I3219" t="str">
            <v>United States</v>
          </cell>
          <cell r="J3219" t="str">
            <v>USA</v>
          </cell>
          <cell r="K3219" t="str">
            <v>North America &amp; Carribean</v>
          </cell>
          <cell r="L3219" t="str">
            <v>AMER</v>
          </cell>
          <cell r="M3219">
            <v>38643</v>
          </cell>
          <cell r="N3219" t="str">
            <v>Announced/filed</v>
          </cell>
          <cell r="O3219" t="str">
            <v>OTC Secondary/PIPE</v>
          </cell>
          <cell r="P3219">
            <v>20</v>
          </cell>
          <cell r="Q3219">
            <v>0</v>
          </cell>
          <cell r="R3219" t="str">
            <v>9.8</v>
          </cell>
        </row>
        <row r="3220">
          <cell r="A3220" t="str">
            <v>PM</v>
          </cell>
          <cell r="B3220">
            <v>444</v>
          </cell>
          <cell r="C3220">
            <v>1</v>
          </cell>
          <cell r="D3220">
            <v>3402</v>
          </cell>
          <cell r="E3220" t="str">
            <v>Solar Energy Limited (SLRE)</v>
          </cell>
          <cell r="F3220" t="str">
            <v>New energy</v>
          </cell>
          <cell r="G3220" t="str">
            <v>Carbon Capture and Sequestration</v>
          </cell>
          <cell r="H3220" t="str">
            <v>British Columbia</v>
          </cell>
          <cell r="I3220" t="str">
            <v>Canada</v>
          </cell>
          <cell r="J3220" t="str">
            <v>CAN</v>
          </cell>
          <cell r="K3220" t="str">
            <v>North America &amp; Carribean</v>
          </cell>
          <cell r="L3220" t="str">
            <v>AMER</v>
          </cell>
          <cell r="M3220">
            <v>38684.524305555555</v>
          </cell>
          <cell r="N3220" t="str">
            <v>Completed</v>
          </cell>
          <cell r="O3220" t="str">
            <v>OTC Debt Equity Swap</v>
          </cell>
          <cell r="P3220">
            <v>3.5</v>
          </cell>
          <cell r="Q3220">
            <v>0</v>
          </cell>
          <cell r="R3220" t="str">
            <v>3.5</v>
          </cell>
          <cell r="S3220" t="str">
            <v>0</v>
          </cell>
        </row>
        <row r="3221">
          <cell r="A3221" t="str">
            <v>PM</v>
          </cell>
          <cell r="B3221">
            <v>445</v>
          </cell>
          <cell r="C3221">
            <v>1</v>
          </cell>
          <cell r="D3221">
            <v>179</v>
          </cell>
          <cell r="E3221" t="str">
            <v>Western GeoPower Corp (formerly North Pacific GeoPower Corp)</v>
          </cell>
          <cell r="F3221" t="str">
            <v>New energy</v>
          </cell>
          <cell r="G3221" t="str">
            <v>Geothermal</v>
          </cell>
          <cell r="H3221" t="str">
            <v>British Columbia</v>
          </cell>
          <cell r="I3221" t="str">
            <v>Canada</v>
          </cell>
          <cell r="J3221" t="str">
            <v>CAN</v>
          </cell>
          <cell r="K3221" t="str">
            <v>North America &amp; Carribean</v>
          </cell>
          <cell r="L3221" t="str">
            <v>AMER</v>
          </cell>
          <cell r="M3221">
            <v>38727.679166666669</v>
          </cell>
          <cell r="N3221" t="str">
            <v>Completed</v>
          </cell>
          <cell r="O3221" t="str">
            <v>OTC Secondary/PIPE</v>
          </cell>
          <cell r="P3221">
            <v>5.2</v>
          </cell>
          <cell r="Q3221">
            <v>0</v>
          </cell>
          <cell r="R3221" t="str">
            <v>5.2</v>
          </cell>
        </row>
        <row r="3222">
          <cell r="A3222" t="str">
            <v>PM</v>
          </cell>
          <cell r="B3222">
            <v>446</v>
          </cell>
          <cell r="C3222">
            <v>1</v>
          </cell>
          <cell r="D3222">
            <v>2476</v>
          </cell>
          <cell r="E3222" t="str">
            <v>ThermoEnergy Corporation</v>
          </cell>
          <cell r="F3222" t="str">
            <v>New energy</v>
          </cell>
          <cell r="G3222" t="str">
            <v>Biomass &amp; Waste</v>
          </cell>
          <cell r="H3222" t="str">
            <v>Arkansas</v>
          </cell>
          <cell r="I3222" t="str">
            <v>United States</v>
          </cell>
          <cell r="J3222" t="str">
            <v>USA</v>
          </cell>
          <cell r="K3222" t="str">
            <v>North America &amp; Carribean</v>
          </cell>
          <cell r="L3222" t="str">
            <v>AMER</v>
          </cell>
          <cell r="M3222">
            <v>38548.675694444442</v>
          </cell>
          <cell r="N3222" t="str">
            <v>Completed</v>
          </cell>
          <cell r="O3222" t="str">
            <v>OTC Convertible</v>
          </cell>
          <cell r="P3222">
            <v>7</v>
          </cell>
          <cell r="Q3222">
            <v>0</v>
          </cell>
          <cell r="R3222" t="str">
            <v>7</v>
          </cell>
          <cell r="S3222" t="str">
            <v>0</v>
          </cell>
        </row>
        <row r="3223">
          <cell r="A3223" t="str">
            <v>PM</v>
          </cell>
          <cell r="B3223">
            <v>449</v>
          </cell>
          <cell r="C3223">
            <v>1</v>
          </cell>
          <cell r="D3223">
            <v>798</v>
          </cell>
          <cell r="E3223" t="str">
            <v>GENOIL Inc</v>
          </cell>
          <cell r="F3223" t="str">
            <v>New energy</v>
          </cell>
          <cell r="G3223" t="str">
            <v>Efficiency: Supply Side</v>
          </cell>
          <cell r="H3223" t="str">
            <v>Alberta</v>
          </cell>
          <cell r="I3223" t="str">
            <v>Canada</v>
          </cell>
          <cell r="J3223" t="str">
            <v>CAN</v>
          </cell>
          <cell r="K3223" t="str">
            <v>North America &amp; Carribean</v>
          </cell>
          <cell r="L3223" t="str">
            <v>AMER</v>
          </cell>
          <cell r="M3223">
            <v>38688.686111111114</v>
          </cell>
          <cell r="N3223" t="str">
            <v>Completed</v>
          </cell>
          <cell r="O3223" t="str">
            <v>OTC Convertible</v>
          </cell>
          <cell r="P3223">
            <v>0.6</v>
          </cell>
          <cell r="Q3223">
            <v>0</v>
          </cell>
          <cell r="R3223" t="str">
            <v>0.6</v>
          </cell>
        </row>
        <row r="3224">
          <cell r="A3224" t="str">
            <v>PM</v>
          </cell>
          <cell r="B3224">
            <v>450</v>
          </cell>
          <cell r="C3224">
            <v>1</v>
          </cell>
          <cell r="D3224">
            <v>3524</v>
          </cell>
          <cell r="E3224" t="str">
            <v>Polaris Geothermal Inc</v>
          </cell>
          <cell r="F3224" t="str">
            <v>New energy</v>
          </cell>
          <cell r="G3224" t="str">
            <v>Geothermal</v>
          </cell>
          <cell r="H3224" t="str">
            <v>Ontario</v>
          </cell>
          <cell r="I3224" t="str">
            <v>Canada</v>
          </cell>
          <cell r="J3224" t="str">
            <v>CAN</v>
          </cell>
          <cell r="K3224" t="str">
            <v>North America &amp; Carribean</v>
          </cell>
          <cell r="L3224" t="str">
            <v>AMER</v>
          </cell>
          <cell r="M3224">
            <v>38513.70208333333</v>
          </cell>
          <cell r="N3224" t="str">
            <v>Completed</v>
          </cell>
          <cell r="O3224" t="str">
            <v>OTC Secondary/PIPE</v>
          </cell>
          <cell r="P3224">
            <v>1.9</v>
          </cell>
          <cell r="Q3224">
            <v>0</v>
          </cell>
          <cell r="R3224" t="str">
            <v>1.9</v>
          </cell>
        </row>
        <row r="3225">
          <cell r="A3225" t="str">
            <v>PM</v>
          </cell>
          <cell r="B3225">
            <v>451</v>
          </cell>
          <cell r="C3225">
            <v>1</v>
          </cell>
          <cell r="D3225">
            <v>893</v>
          </cell>
          <cell r="E3225" t="str">
            <v>XsunX Inc (formerly Sun River Mining Inc)</v>
          </cell>
          <cell r="F3225" t="str">
            <v>New energy</v>
          </cell>
          <cell r="G3225" t="str">
            <v>Solar</v>
          </cell>
          <cell r="H3225" t="str">
            <v>California</v>
          </cell>
          <cell r="I3225" t="str">
            <v>United States</v>
          </cell>
          <cell r="J3225" t="str">
            <v>USA</v>
          </cell>
          <cell r="K3225" t="str">
            <v>North America &amp; Carribean</v>
          </cell>
          <cell r="L3225" t="str">
            <v>AMER</v>
          </cell>
          <cell r="M3225">
            <v>38700.701388888891</v>
          </cell>
          <cell r="N3225" t="str">
            <v>Completed</v>
          </cell>
          <cell r="O3225" t="str">
            <v>OTC Convertible</v>
          </cell>
          <cell r="P3225">
            <v>5</v>
          </cell>
          <cell r="Q3225">
            <v>0</v>
          </cell>
          <cell r="R3225" t="str">
            <v>5</v>
          </cell>
        </row>
        <row r="3226">
          <cell r="A3226" t="str">
            <v>PM</v>
          </cell>
          <cell r="B3226">
            <v>452</v>
          </cell>
          <cell r="C3226">
            <v>1</v>
          </cell>
          <cell r="D3226">
            <v>3524</v>
          </cell>
          <cell r="E3226" t="str">
            <v>Polaris Geothermal Inc</v>
          </cell>
          <cell r="F3226" t="str">
            <v>New energy</v>
          </cell>
          <cell r="G3226" t="str">
            <v>Geothermal</v>
          </cell>
          <cell r="H3226" t="str">
            <v>Ontario</v>
          </cell>
          <cell r="I3226" t="str">
            <v>Canada</v>
          </cell>
          <cell r="J3226" t="str">
            <v>CAN</v>
          </cell>
          <cell r="K3226" t="str">
            <v>North America &amp; Carribean</v>
          </cell>
          <cell r="L3226" t="str">
            <v>AMER</v>
          </cell>
          <cell r="M3226">
            <v>38352.710416666669</v>
          </cell>
          <cell r="N3226" t="str">
            <v>Completed</v>
          </cell>
          <cell r="O3226" t="str">
            <v>OTC Secondary/PIPE</v>
          </cell>
          <cell r="P3226">
            <v>4.4000000000000004</v>
          </cell>
          <cell r="Q3226">
            <v>0</v>
          </cell>
          <cell r="R3226" t="str">
            <v>4.4</v>
          </cell>
        </row>
        <row r="3227">
          <cell r="A3227" t="str">
            <v>PM</v>
          </cell>
          <cell r="B3227">
            <v>453</v>
          </cell>
          <cell r="C3227">
            <v>1</v>
          </cell>
          <cell r="D3227">
            <v>2476</v>
          </cell>
          <cell r="E3227" t="str">
            <v>ThermoEnergy Corporation</v>
          </cell>
          <cell r="F3227" t="str">
            <v>Non-core</v>
          </cell>
          <cell r="G3227" t="str">
            <v>Biomass &amp; Waste</v>
          </cell>
          <cell r="H3227" t="str">
            <v>Arkansas</v>
          </cell>
          <cell r="I3227" t="str">
            <v>United States</v>
          </cell>
          <cell r="J3227" t="str">
            <v>USA</v>
          </cell>
          <cell r="K3227" t="str">
            <v>North America &amp; Carribean</v>
          </cell>
          <cell r="L3227" t="str">
            <v>AMER</v>
          </cell>
          <cell r="M3227">
            <v>38335.706944444442</v>
          </cell>
          <cell r="N3227" t="str">
            <v>Completed</v>
          </cell>
          <cell r="O3227" t="str">
            <v>OTC Secondary/PIPE</v>
          </cell>
          <cell r="P3227">
            <v>0.7</v>
          </cell>
          <cell r="Q3227">
            <v>0</v>
          </cell>
          <cell r="R3227" t="str">
            <v>0.7</v>
          </cell>
        </row>
        <row r="3228">
          <cell r="A3228" t="str">
            <v>PM</v>
          </cell>
          <cell r="B3228">
            <v>454</v>
          </cell>
          <cell r="C3228">
            <v>1</v>
          </cell>
          <cell r="D3228">
            <v>3524</v>
          </cell>
          <cell r="E3228" t="str">
            <v>Polaris Geothermal Inc</v>
          </cell>
          <cell r="F3228" t="str">
            <v>New energy</v>
          </cell>
          <cell r="G3228" t="str">
            <v>Geothermal</v>
          </cell>
          <cell r="H3228" t="str">
            <v>Ontario</v>
          </cell>
          <cell r="I3228" t="str">
            <v>Canada</v>
          </cell>
          <cell r="J3228" t="str">
            <v>CAN</v>
          </cell>
          <cell r="K3228" t="str">
            <v>North America &amp; Carribean</v>
          </cell>
          <cell r="L3228" t="str">
            <v>AMER</v>
          </cell>
          <cell r="M3228">
            <v>38365.714583333334</v>
          </cell>
          <cell r="N3228" t="str">
            <v>Completed</v>
          </cell>
          <cell r="O3228" t="str">
            <v>OTC Secondary/PIPE</v>
          </cell>
          <cell r="P3228">
            <v>1.4</v>
          </cell>
          <cell r="Q3228">
            <v>0</v>
          </cell>
          <cell r="R3228" t="str">
            <v>1.4</v>
          </cell>
        </row>
        <row r="3229">
          <cell r="A3229" t="str">
            <v>PM</v>
          </cell>
          <cell r="B3229">
            <v>455</v>
          </cell>
          <cell r="C3229">
            <v>1</v>
          </cell>
          <cell r="D3229">
            <v>893</v>
          </cell>
          <cell r="E3229" t="str">
            <v>XsunX Inc (formerly Sun River Mining Inc)</v>
          </cell>
          <cell r="F3229" t="str">
            <v>New energy</v>
          </cell>
          <cell r="G3229" t="str">
            <v>Solar</v>
          </cell>
          <cell r="H3229" t="str">
            <v>California</v>
          </cell>
          <cell r="I3229" t="str">
            <v>United States</v>
          </cell>
          <cell r="J3229" t="str">
            <v>USA</v>
          </cell>
          <cell r="K3229" t="str">
            <v>North America &amp; Carribean</v>
          </cell>
          <cell r="L3229" t="str">
            <v>AMER</v>
          </cell>
          <cell r="M3229">
            <v>38551.56527777778</v>
          </cell>
          <cell r="N3229" t="str">
            <v>Completed</v>
          </cell>
          <cell r="O3229" t="str">
            <v>OTC Convertible</v>
          </cell>
          <cell r="P3229">
            <v>0.85</v>
          </cell>
          <cell r="Q3229">
            <v>0</v>
          </cell>
          <cell r="R3229" t="str">
            <v>0.85</v>
          </cell>
        </row>
        <row r="3230">
          <cell r="A3230" t="str">
            <v>PM</v>
          </cell>
          <cell r="B3230">
            <v>456</v>
          </cell>
          <cell r="C3230">
            <v>1</v>
          </cell>
          <cell r="D3230">
            <v>10755</v>
          </cell>
          <cell r="E3230" t="str">
            <v>Outlook Resources</v>
          </cell>
          <cell r="F3230" t="str">
            <v>New energy</v>
          </cell>
          <cell r="G3230" t="str">
            <v>Biofuels</v>
          </cell>
          <cell r="H3230" t="str">
            <v>Ontario</v>
          </cell>
          <cell r="I3230" t="str">
            <v>Canada</v>
          </cell>
          <cell r="J3230" t="str">
            <v>CAN</v>
          </cell>
          <cell r="K3230" t="str">
            <v>North America &amp; Carribean</v>
          </cell>
          <cell r="L3230" t="str">
            <v>AMER</v>
          </cell>
          <cell r="M3230">
            <v>38643.718055555553</v>
          </cell>
          <cell r="N3230" t="str">
            <v>Postponed/cancelled</v>
          </cell>
          <cell r="O3230" t="str">
            <v>OTC Secondary/PIPE</v>
          </cell>
          <cell r="P3230">
            <v>1.8</v>
          </cell>
          <cell r="Q3230">
            <v>0</v>
          </cell>
        </row>
        <row r="3231">
          <cell r="A3231" t="str">
            <v>PM</v>
          </cell>
          <cell r="B3231">
            <v>458</v>
          </cell>
          <cell r="C3231">
            <v>1</v>
          </cell>
          <cell r="D3231">
            <v>1725</v>
          </cell>
          <cell r="E3231" t="str">
            <v>Intrepid Technology and Resources Inc</v>
          </cell>
          <cell r="F3231" t="str">
            <v>New energy</v>
          </cell>
          <cell r="G3231" t="str">
            <v>Biomass &amp; Waste</v>
          </cell>
          <cell r="H3231" t="str">
            <v>Idaho</v>
          </cell>
          <cell r="I3231" t="str">
            <v>United States</v>
          </cell>
          <cell r="J3231" t="str">
            <v>USA</v>
          </cell>
          <cell r="K3231" t="str">
            <v>North America &amp; Carribean</v>
          </cell>
          <cell r="L3231" t="str">
            <v>AMER</v>
          </cell>
          <cell r="M3231">
            <v>38380</v>
          </cell>
          <cell r="N3231" t="str">
            <v>Postponed/cancelled</v>
          </cell>
          <cell r="O3231" t="str">
            <v>OTC Secondary/PIPE</v>
          </cell>
          <cell r="P3231">
            <v>25</v>
          </cell>
          <cell r="Q3231">
            <v>0</v>
          </cell>
        </row>
        <row r="3232">
          <cell r="A3232" t="str">
            <v>PM</v>
          </cell>
          <cell r="B3232">
            <v>459</v>
          </cell>
          <cell r="C3232">
            <v>1</v>
          </cell>
          <cell r="D3232">
            <v>2073</v>
          </cell>
          <cell r="E3232" t="str">
            <v>EPOD International Inc</v>
          </cell>
          <cell r="F3232" t="str">
            <v>New energy</v>
          </cell>
          <cell r="G3232" t="str">
            <v>Solar</v>
          </cell>
          <cell r="H3232" t="str">
            <v>British Columbia</v>
          </cell>
          <cell r="I3232" t="str">
            <v>Canada</v>
          </cell>
          <cell r="J3232" t="str">
            <v>CAN</v>
          </cell>
          <cell r="K3232" t="str">
            <v>North America &amp; Carribean</v>
          </cell>
          <cell r="L3232" t="str">
            <v>AMER</v>
          </cell>
          <cell r="M3232">
            <v>38684.726388888892</v>
          </cell>
          <cell r="N3232" t="str">
            <v>Completed</v>
          </cell>
          <cell r="O3232" t="str">
            <v>OTC Convertible</v>
          </cell>
          <cell r="P3232">
            <v>0.5</v>
          </cell>
          <cell r="Q3232">
            <v>0</v>
          </cell>
          <cell r="R3232" t="str">
            <v>0.5</v>
          </cell>
        </row>
        <row r="3233">
          <cell r="A3233" t="str">
            <v>PM</v>
          </cell>
          <cell r="B3233">
            <v>460</v>
          </cell>
          <cell r="C3233">
            <v>1</v>
          </cell>
          <cell r="D3233">
            <v>10348</v>
          </cell>
          <cell r="E3233" t="str">
            <v>Trius Energy Capital Corp (formerly Trius Investments Inc)</v>
          </cell>
          <cell r="F3233" t="str">
            <v>Non-core</v>
          </cell>
          <cell r="G3233" t="str">
            <v>General Financial &amp; Legal Services</v>
          </cell>
          <cell r="H3233" t="str">
            <v>New Brunswick</v>
          </cell>
          <cell r="I3233" t="str">
            <v>Canada</v>
          </cell>
          <cell r="J3233" t="str">
            <v>CAN</v>
          </cell>
          <cell r="K3233" t="str">
            <v>North America &amp; Carribean</v>
          </cell>
          <cell r="L3233" t="str">
            <v>AMER</v>
          </cell>
          <cell r="M3233">
            <v>38630.729166666664</v>
          </cell>
          <cell r="N3233" t="str">
            <v>Completed</v>
          </cell>
          <cell r="O3233" t="str">
            <v>OTC Secondary/PIPE</v>
          </cell>
          <cell r="P3233">
            <v>0.2</v>
          </cell>
          <cell r="Q3233">
            <v>0</v>
          </cell>
          <cell r="R3233" t="str">
            <v>0.2</v>
          </cell>
          <cell r="S3233" t="str">
            <v>0</v>
          </cell>
        </row>
        <row r="3234">
          <cell r="A3234" t="str">
            <v>PM</v>
          </cell>
          <cell r="B3234">
            <v>461</v>
          </cell>
          <cell r="C3234">
            <v>1</v>
          </cell>
          <cell r="D3234">
            <v>2199</v>
          </cell>
          <cell r="E3234" t="str">
            <v>Nevada Geothermal Power Inc</v>
          </cell>
          <cell r="F3234" t="str">
            <v>New energy</v>
          </cell>
          <cell r="G3234" t="str">
            <v>Geothermal</v>
          </cell>
          <cell r="H3234" t="str">
            <v>British Columbia</v>
          </cell>
          <cell r="I3234" t="str">
            <v>Canada</v>
          </cell>
          <cell r="J3234" t="str">
            <v>CAN</v>
          </cell>
          <cell r="K3234" t="str">
            <v>North America &amp; Carribean</v>
          </cell>
          <cell r="L3234" t="str">
            <v>AMER</v>
          </cell>
          <cell r="M3234">
            <v>38091.736111111109</v>
          </cell>
          <cell r="N3234" t="str">
            <v>Completed</v>
          </cell>
          <cell r="O3234" t="str">
            <v>OTC Secondary/PIPE</v>
          </cell>
          <cell r="P3234">
            <v>1.6</v>
          </cell>
          <cell r="Q3234">
            <v>0</v>
          </cell>
          <cell r="R3234" t="str">
            <v>1.6</v>
          </cell>
        </row>
        <row r="3235">
          <cell r="A3235" t="str">
            <v>PM</v>
          </cell>
          <cell r="B3235">
            <v>462</v>
          </cell>
          <cell r="C3235">
            <v>1</v>
          </cell>
          <cell r="D3235">
            <v>239</v>
          </cell>
          <cell r="E3235" t="str">
            <v>McKenzie Bay International Ltd</v>
          </cell>
          <cell r="F3235" t="str">
            <v>New energy</v>
          </cell>
          <cell r="G3235" t="str">
            <v>Wind</v>
          </cell>
          <cell r="H3235" t="str">
            <v>Michigan</v>
          </cell>
          <cell r="I3235" t="str">
            <v>United States</v>
          </cell>
          <cell r="J3235" t="str">
            <v>USA</v>
          </cell>
          <cell r="K3235" t="str">
            <v>North America &amp; Carribean</v>
          </cell>
          <cell r="L3235" t="str">
            <v>AMER</v>
          </cell>
          <cell r="M3235">
            <v>38670.740972222222</v>
          </cell>
          <cell r="N3235" t="str">
            <v>Completed</v>
          </cell>
          <cell r="O3235" t="str">
            <v>OTC Convertible</v>
          </cell>
          <cell r="P3235">
            <v>5</v>
          </cell>
          <cell r="Q3235">
            <v>0</v>
          </cell>
          <cell r="R3235" t="str">
            <v>5</v>
          </cell>
        </row>
        <row r="3236">
          <cell r="A3236" t="str">
            <v>PM</v>
          </cell>
          <cell r="B3236">
            <v>463</v>
          </cell>
          <cell r="C3236">
            <v>1</v>
          </cell>
          <cell r="D3236">
            <v>887</v>
          </cell>
          <cell r="E3236" t="str">
            <v>Vista International Technologies Inc (formerly Nathaniel Energy Corp)</v>
          </cell>
          <cell r="F3236" t="str">
            <v>New energy</v>
          </cell>
          <cell r="G3236" t="str">
            <v>Biomass &amp; Waste</v>
          </cell>
          <cell r="H3236" t="str">
            <v>Colorado</v>
          </cell>
          <cell r="I3236" t="str">
            <v>United States</v>
          </cell>
          <cell r="J3236" t="str">
            <v>USA</v>
          </cell>
          <cell r="K3236" t="str">
            <v>North America &amp; Carribean</v>
          </cell>
          <cell r="L3236" t="str">
            <v>AMER</v>
          </cell>
          <cell r="M3236">
            <v>38091.745138888888</v>
          </cell>
          <cell r="N3236" t="str">
            <v>Completed</v>
          </cell>
          <cell r="O3236" t="str">
            <v>OTC Convertible</v>
          </cell>
          <cell r="P3236">
            <v>2</v>
          </cell>
          <cell r="Q3236">
            <v>0</v>
          </cell>
          <cell r="R3236" t="str">
            <v>2</v>
          </cell>
        </row>
        <row r="3237">
          <cell r="A3237" t="str">
            <v>PM</v>
          </cell>
          <cell r="B3237">
            <v>464</v>
          </cell>
          <cell r="C3237">
            <v>1</v>
          </cell>
          <cell r="D3237">
            <v>867</v>
          </cell>
          <cell r="E3237" t="str">
            <v>US Wind Farming Inc</v>
          </cell>
          <cell r="F3237" t="str">
            <v>New energy</v>
          </cell>
          <cell r="G3237" t="str">
            <v>Wind</v>
          </cell>
          <cell r="H3237" t="str">
            <v>Illinois</v>
          </cell>
          <cell r="I3237" t="str">
            <v>United States</v>
          </cell>
          <cell r="J3237" t="str">
            <v>USA</v>
          </cell>
          <cell r="K3237" t="str">
            <v>North America &amp; Carribean</v>
          </cell>
          <cell r="L3237" t="str">
            <v>AMER</v>
          </cell>
          <cell r="M3237">
            <v>38322.752083333333</v>
          </cell>
          <cell r="N3237" t="str">
            <v>Postponed/cancelled</v>
          </cell>
          <cell r="O3237" t="str">
            <v>OTC Secondary/PIPE</v>
          </cell>
          <cell r="Q3237">
            <v>0</v>
          </cell>
        </row>
        <row r="3238">
          <cell r="A3238" t="str">
            <v>PM</v>
          </cell>
          <cell r="B3238">
            <v>466</v>
          </cell>
          <cell r="C3238">
            <v>1</v>
          </cell>
          <cell r="D3238">
            <v>7685</v>
          </cell>
          <cell r="E3238" t="str">
            <v>Composite Technology Corporation</v>
          </cell>
          <cell r="F3238" t="str">
            <v>New energy</v>
          </cell>
          <cell r="G3238" t="str">
            <v>Smart Distribution</v>
          </cell>
          <cell r="H3238" t="str">
            <v>California</v>
          </cell>
          <cell r="I3238" t="str">
            <v>United States</v>
          </cell>
          <cell r="J3238" t="str">
            <v>USA</v>
          </cell>
          <cell r="K3238" t="str">
            <v>North America &amp; Carribean</v>
          </cell>
          <cell r="L3238" t="str">
            <v>AMER</v>
          </cell>
          <cell r="M3238">
            <v>38639</v>
          </cell>
          <cell r="N3238" t="str">
            <v>Completed</v>
          </cell>
          <cell r="O3238" t="str">
            <v>OTC Convertible</v>
          </cell>
          <cell r="P3238">
            <v>6</v>
          </cell>
          <cell r="Q3238">
            <v>0</v>
          </cell>
          <cell r="R3238" t="str">
            <v>6</v>
          </cell>
          <cell r="S3238" t="str">
            <v>0</v>
          </cell>
        </row>
        <row r="3239">
          <cell r="A3239" t="str">
            <v>PM</v>
          </cell>
          <cell r="B3239">
            <v>467</v>
          </cell>
          <cell r="C3239">
            <v>1</v>
          </cell>
          <cell r="D3239">
            <v>2007</v>
          </cell>
          <cell r="E3239" t="str">
            <v>Windflow Technology Ltd</v>
          </cell>
          <cell r="F3239" t="str">
            <v>New energy</v>
          </cell>
          <cell r="G3239" t="str">
            <v>Wind</v>
          </cell>
          <cell r="I3239" t="str">
            <v>New Zealand</v>
          </cell>
          <cell r="J3239" t="str">
            <v>NZL</v>
          </cell>
          <cell r="K3239" t="str">
            <v>Oceania</v>
          </cell>
          <cell r="L3239" t="str">
            <v>ASOC</v>
          </cell>
          <cell r="M3239">
            <v>37957.755555555559</v>
          </cell>
          <cell r="N3239" t="str">
            <v>Completed</v>
          </cell>
          <cell r="O3239" t="str">
            <v>OTC Share registration</v>
          </cell>
          <cell r="P3239">
            <v>0</v>
          </cell>
          <cell r="Q3239">
            <v>0</v>
          </cell>
          <cell r="R3239" t="str">
            <v>0</v>
          </cell>
        </row>
        <row r="3240">
          <cell r="A3240" t="str">
            <v>PM</v>
          </cell>
          <cell r="B3240">
            <v>468</v>
          </cell>
          <cell r="C3240">
            <v>1</v>
          </cell>
          <cell r="D3240">
            <v>1179</v>
          </cell>
          <cell r="E3240" t="str">
            <v>WorldWater &amp; Solar Technologies Corp (formerly WorldWater &amp; Power Corp)</v>
          </cell>
          <cell r="F3240" t="str">
            <v>New energy</v>
          </cell>
          <cell r="G3240" t="str">
            <v>Solar</v>
          </cell>
          <cell r="H3240" t="str">
            <v>New Jersey</v>
          </cell>
          <cell r="I3240" t="str">
            <v>United States</v>
          </cell>
          <cell r="J3240" t="str">
            <v>USA</v>
          </cell>
          <cell r="K3240" t="str">
            <v>North America &amp; Carribean</v>
          </cell>
          <cell r="L3240" t="str">
            <v>AMER</v>
          </cell>
          <cell r="M3240">
            <v>38560.757638888892</v>
          </cell>
          <cell r="N3240" t="str">
            <v>Completed</v>
          </cell>
          <cell r="O3240" t="str">
            <v>OTC Convertible</v>
          </cell>
          <cell r="P3240">
            <v>5.35</v>
          </cell>
          <cell r="Q3240">
            <v>0</v>
          </cell>
          <cell r="R3240" t="str">
            <v>5.35</v>
          </cell>
        </row>
        <row r="3241">
          <cell r="A3241" t="str">
            <v>PM</v>
          </cell>
          <cell r="B3241">
            <v>470</v>
          </cell>
          <cell r="C3241">
            <v>1</v>
          </cell>
          <cell r="D3241">
            <v>79</v>
          </cell>
          <cell r="E3241" t="str">
            <v>Astris Energi Inc</v>
          </cell>
          <cell r="F3241" t="str">
            <v>New energy</v>
          </cell>
          <cell r="G3241" t="str">
            <v>Fuel Cells</v>
          </cell>
          <cell r="H3241" t="str">
            <v>Ontario</v>
          </cell>
          <cell r="I3241" t="str">
            <v>Canada</v>
          </cell>
          <cell r="J3241" t="str">
            <v>CAN</v>
          </cell>
          <cell r="K3241" t="str">
            <v>North America &amp; Carribean</v>
          </cell>
          <cell r="L3241" t="str">
            <v>AMER</v>
          </cell>
          <cell r="M3241">
            <v>38439.433333333334</v>
          </cell>
          <cell r="N3241" t="str">
            <v>Completed</v>
          </cell>
          <cell r="O3241" t="str">
            <v>OTC Convertible</v>
          </cell>
          <cell r="P3241">
            <v>0.3</v>
          </cell>
          <cell r="Q3241">
            <v>0</v>
          </cell>
          <cell r="R3241" t="str">
            <v>0.3</v>
          </cell>
        </row>
        <row r="3242">
          <cell r="A3242" t="str">
            <v>PM</v>
          </cell>
          <cell r="B3242">
            <v>471</v>
          </cell>
          <cell r="C3242">
            <v>1</v>
          </cell>
          <cell r="D3242">
            <v>2199</v>
          </cell>
          <cell r="E3242" t="str">
            <v>Nevada Geothermal Power Inc</v>
          </cell>
          <cell r="F3242" t="str">
            <v>New energy</v>
          </cell>
          <cell r="G3242" t="str">
            <v>Geothermal</v>
          </cell>
          <cell r="H3242" t="str">
            <v>British Columbia</v>
          </cell>
          <cell r="I3242" t="str">
            <v>Canada</v>
          </cell>
          <cell r="J3242" t="str">
            <v>CAN</v>
          </cell>
          <cell r="K3242" t="str">
            <v>North America &amp; Carribean</v>
          </cell>
          <cell r="L3242" t="str">
            <v>AMER</v>
          </cell>
          <cell r="M3242">
            <v>38434</v>
          </cell>
          <cell r="N3242" t="str">
            <v>Completed</v>
          </cell>
          <cell r="O3242" t="str">
            <v>OTC Secondary/PIPE</v>
          </cell>
          <cell r="P3242">
            <v>1.9</v>
          </cell>
          <cell r="Q3242">
            <v>0</v>
          </cell>
          <cell r="R3242" t="str">
            <v>1.9</v>
          </cell>
        </row>
        <row r="3243">
          <cell r="A3243" t="str">
            <v>PM</v>
          </cell>
          <cell r="B3243">
            <v>472</v>
          </cell>
          <cell r="C3243">
            <v>1</v>
          </cell>
          <cell r="D3243">
            <v>2199</v>
          </cell>
          <cell r="E3243" t="str">
            <v>Nevada Geothermal Power Inc</v>
          </cell>
          <cell r="F3243" t="str">
            <v>New energy</v>
          </cell>
          <cell r="G3243" t="str">
            <v>Geothermal</v>
          </cell>
          <cell r="H3243" t="str">
            <v>British Columbia</v>
          </cell>
          <cell r="I3243" t="str">
            <v>Canada</v>
          </cell>
          <cell r="J3243" t="str">
            <v>CAN</v>
          </cell>
          <cell r="K3243" t="str">
            <v>North America &amp; Carribean</v>
          </cell>
          <cell r="L3243" t="str">
            <v>AMER</v>
          </cell>
          <cell r="M3243">
            <v>38254</v>
          </cell>
          <cell r="N3243" t="str">
            <v>Completed</v>
          </cell>
          <cell r="O3243" t="str">
            <v>OTC Secondary/PIPE</v>
          </cell>
          <cell r="P3243">
            <v>0.6</v>
          </cell>
          <cell r="Q3243">
            <v>0</v>
          </cell>
          <cell r="R3243" t="str">
            <v>0.6</v>
          </cell>
        </row>
        <row r="3244">
          <cell r="A3244" t="str">
            <v>PM</v>
          </cell>
          <cell r="B3244">
            <v>474</v>
          </cell>
          <cell r="C3244">
            <v>1</v>
          </cell>
          <cell r="D3244">
            <v>4919</v>
          </cell>
          <cell r="E3244" t="str">
            <v>AgCert International Plc</v>
          </cell>
          <cell r="F3244" t="str">
            <v>New energy</v>
          </cell>
          <cell r="G3244" t="str">
            <v>Carbon Markets</v>
          </cell>
          <cell r="I3244" t="str">
            <v>Ireland</v>
          </cell>
          <cell r="J3244" t="str">
            <v>IRL</v>
          </cell>
          <cell r="K3244" t="str">
            <v>EU Europe</v>
          </cell>
          <cell r="L3244" t="str">
            <v>EMEA</v>
          </cell>
          <cell r="M3244">
            <v>38559.80972222222</v>
          </cell>
          <cell r="N3244" t="str">
            <v>Completed</v>
          </cell>
          <cell r="O3244" t="str">
            <v>Private Investment in Public Equity (PIPE)</v>
          </cell>
          <cell r="P3244">
            <v>10</v>
          </cell>
          <cell r="Q3244">
            <v>0</v>
          </cell>
          <cell r="R3244" t="str">
            <v>10</v>
          </cell>
        </row>
        <row r="3245">
          <cell r="A3245" t="str">
            <v>PM</v>
          </cell>
          <cell r="B3245">
            <v>475</v>
          </cell>
          <cell r="C3245">
            <v>1</v>
          </cell>
          <cell r="D3245">
            <v>4609</v>
          </cell>
          <cell r="E3245" t="str">
            <v>Tersus Energy</v>
          </cell>
          <cell r="F3245" t="str">
            <v>New energy</v>
          </cell>
          <cell r="G3245" t="str">
            <v>Services &amp; Support (Clean Energy)</v>
          </cell>
          <cell r="H3245" t="str">
            <v>Greater London</v>
          </cell>
          <cell r="I3245" t="str">
            <v>United Kingdom</v>
          </cell>
          <cell r="J3245" t="str">
            <v>GBR</v>
          </cell>
          <cell r="K3245" t="str">
            <v>EU Europe</v>
          </cell>
          <cell r="L3245" t="str">
            <v>EMEA</v>
          </cell>
          <cell r="M3245">
            <v>38709.459027777775</v>
          </cell>
          <cell r="N3245" t="str">
            <v>Completed</v>
          </cell>
          <cell r="O3245" t="str">
            <v>Secondary</v>
          </cell>
          <cell r="P3245">
            <v>7</v>
          </cell>
          <cell r="Q3245">
            <v>0</v>
          </cell>
          <cell r="R3245" t="str">
            <v>7</v>
          </cell>
        </row>
        <row r="3246">
          <cell r="A3246" t="str">
            <v>PM</v>
          </cell>
          <cell r="B3246">
            <v>476</v>
          </cell>
          <cell r="C3246">
            <v>1</v>
          </cell>
          <cell r="D3246">
            <v>6194</v>
          </cell>
          <cell r="E3246" t="str">
            <v>ZBB Energy Corp</v>
          </cell>
          <cell r="F3246" t="str">
            <v>New energy</v>
          </cell>
          <cell r="G3246" t="str">
            <v>Power Storage</v>
          </cell>
          <cell r="H3246" t="str">
            <v>Wisconsin</v>
          </cell>
          <cell r="I3246" t="str">
            <v>United States</v>
          </cell>
          <cell r="J3246" t="str">
            <v>USA</v>
          </cell>
          <cell r="K3246" t="str">
            <v>North America &amp; Carribean</v>
          </cell>
          <cell r="L3246" t="str">
            <v>AMER</v>
          </cell>
          <cell r="M3246">
            <v>39251.515972222223</v>
          </cell>
          <cell r="N3246" t="str">
            <v>Completed</v>
          </cell>
          <cell r="O3246" t="str">
            <v>IPO</v>
          </cell>
          <cell r="P3246">
            <v>20</v>
          </cell>
          <cell r="Q3246">
            <v>0</v>
          </cell>
          <cell r="R3246" t="str">
            <v>20</v>
          </cell>
        </row>
        <row r="3247">
          <cell r="A3247" t="str">
            <v>PM</v>
          </cell>
          <cell r="B3247">
            <v>477</v>
          </cell>
          <cell r="C3247">
            <v>1</v>
          </cell>
          <cell r="D3247">
            <v>786</v>
          </cell>
          <cell r="E3247" t="str">
            <v>Arise Technologies Corp</v>
          </cell>
          <cell r="F3247" t="str">
            <v>New energy</v>
          </cell>
          <cell r="G3247" t="str">
            <v>Solar</v>
          </cell>
          <cell r="H3247" t="str">
            <v>Ontario</v>
          </cell>
          <cell r="I3247" t="str">
            <v>Canada</v>
          </cell>
          <cell r="J3247" t="str">
            <v>CAN</v>
          </cell>
          <cell r="K3247" t="str">
            <v>North America &amp; Carribean</v>
          </cell>
          <cell r="L3247" t="str">
            <v>AMER</v>
          </cell>
          <cell r="M3247">
            <v>38826</v>
          </cell>
          <cell r="N3247" t="str">
            <v>Completed</v>
          </cell>
          <cell r="O3247" t="str">
            <v>OTC Secondary/PIPE</v>
          </cell>
          <cell r="P3247">
            <v>3.35</v>
          </cell>
          <cell r="Q3247">
            <v>0</v>
          </cell>
          <cell r="R3247" t="str">
            <v>3.35</v>
          </cell>
        </row>
        <row r="3248">
          <cell r="A3248" t="str">
            <v>PM</v>
          </cell>
          <cell r="B3248">
            <v>478</v>
          </cell>
          <cell r="C3248">
            <v>1</v>
          </cell>
          <cell r="D3248">
            <v>1348</v>
          </cell>
          <cell r="E3248" t="str">
            <v>iQ Power AG (formerly iQ Power Technology Inc)</v>
          </cell>
          <cell r="F3248" t="str">
            <v>New energy</v>
          </cell>
          <cell r="G3248" t="str">
            <v>Power Storage</v>
          </cell>
          <cell r="I3248" t="str">
            <v>Switzerland</v>
          </cell>
          <cell r="J3248" t="str">
            <v>CHE</v>
          </cell>
          <cell r="K3248" t="str">
            <v>Non-EU Europe</v>
          </cell>
          <cell r="L3248" t="str">
            <v>EMEA</v>
          </cell>
          <cell r="M3248">
            <v>38709.604861111111</v>
          </cell>
          <cell r="N3248" t="str">
            <v>Completed</v>
          </cell>
          <cell r="O3248" t="str">
            <v>OTC Secondary/PIPE</v>
          </cell>
          <cell r="P3248">
            <v>1.5</v>
          </cell>
          <cell r="Q3248">
            <v>0</v>
          </cell>
          <cell r="R3248" t="str">
            <v>1.5</v>
          </cell>
        </row>
        <row r="3249">
          <cell r="A3249" t="str">
            <v>PM</v>
          </cell>
          <cell r="B3249">
            <v>479</v>
          </cell>
          <cell r="C3249">
            <v>1</v>
          </cell>
          <cell r="D3249">
            <v>2299</v>
          </cell>
          <cell r="E3249" t="str">
            <v>Solarwatt AG</v>
          </cell>
          <cell r="F3249" t="str">
            <v>New energy</v>
          </cell>
          <cell r="G3249" t="str">
            <v>Solar</v>
          </cell>
          <cell r="I3249" t="str">
            <v>Germany</v>
          </cell>
          <cell r="J3249" t="str">
            <v>DEU</v>
          </cell>
          <cell r="K3249" t="str">
            <v>EU Europe</v>
          </cell>
          <cell r="L3249" t="str">
            <v>EMEA</v>
          </cell>
          <cell r="M3249">
            <v>38355</v>
          </cell>
          <cell r="N3249" t="str">
            <v>Postponed/cancelled</v>
          </cell>
          <cell r="O3249" t="str">
            <v>IPO</v>
          </cell>
          <cell r="P3249">
            <v>121</v>
          </cell>
          <cell r="Q3249">
            <v>0</v>
          </cell>
        </row>
        <row r="3250">
          <cell r="A3250" t="str">
            <v>PM</v>
          </cell>
          <cell r="B3250">
            <v>484</v>
          </cell>
          <cell r="C3250">
            <v>1</v>
          </cell>
          <cell r="D3250">
            <v>5100</v>
          </cell>
          <cell r="E3250" t="str">
            <v>Plasma Environmental Technologies Inc</v>
          </cell>
          <cell r="F3250" t="str">
            <v>New energy</v>
          </cell>
          <cell r="G3250" t="str">
            <v>Biomass &amp; Waste</v>
          </cell>
          <cell r="H3250" t="str">
            <v>Ontario</v>
          </cell>
          <cell r="I3250" t="str">
            <v>Canada</v>
          </cell>
          <cell r="J3250" t="str">
            <v>CAN</v>
          </cell>
          <cell r="K3250" t="str">
            <v>North America &amp; Carribean</v>
          </cell>
          <cell r="L3250" t="str">
            <v>AMER</v>
          </cell>
          <cell r="M3250">
            <v>38653.556944444441</v>
          </cell>
          <cell r="N3250" t="str">
            <v>Completed</v>
          </cell>
          <cell r="O3250" t="str">
            <v>OTC Secondary/PIPE</v>
          </cell>
          <cell r="P3250">
            <v>0.3</v>
          </cell>
          <cell r="Q3250">
            <v>0</v>
          </cell>
          <cell r="R3250" t="str">
            <v>0.3</v>
          </cell>
        </row>
        <row r="3251">
          <cell r="A3251" t="str">
            <v>PM</v>
          </cell>
          <cell r="B3251">
            <v>485</v>
          </cell>
          <cell r="C3251">
            <v>1</v>
          </cell>
          <cell r="D3251">
            <v>5100</v>
          </cell>
          <cell r="E3251" t="str">
            <v>Plasma Environmental Technologies Inc</v>
          </cell>
          <cell r="F3251" t="str">
            <v>New energy</v>
          </cell>
          <cell r="G3251" t="str">
            <v>Biomass &amp; Waste</v>
          </cell>
          <cell r="H3251" t="str">
            <v>Ontario</v>
          </cell>
          <cell r="I3251" t="str">
            <v>Canada</v>
          </cell>
          <cell r="J3251" t="str">
            <v>CAN</v>
          </cell>
          <cell r="K3251" t="str">
            <v>North America &amp; Carribean</v>
          </cell>
          <cell r="L3251" t="str">
            <v>AMER</v>
          </cell>
          <cell r="M3251">
            <v>38295.571527777778</v>
          </cell>
          <cell r="N3251" t="str">
            <v>Completed</v>
          </cell>
          <cell r="O3251" t="str">
            <v>OTC Secondary/PIPE</v>
          </cell>
          <cell r="P3251">
            <v>0.3</v>
          </cell>
          <cell r="Q3251">
            <v>0</v>
          </cell>
          <cell r="R3251" t="str">
            <v>0.3</v>
          </cell>
        </row>
        <row r="3252">
          <cell r="A3252" t="str">
            <v>PM</v>
          </cell>
          <cell r="B3252">
            <v>487</v>
          </cell>
          <cell r="C3252">
            <v>1</v>
          </cell>
          <cell r="D3252">
            <v>12086</v>
          </cell>
          <cell r="E3252" t="str">
            <v>Development Capital Management (Jersey) Ltd (DCMJ)</v>
          </cell>
          <cell r="F3252" t="str">
            <v>New energy</v>
          </cell>
          <cell r="G3252" t="str">
            <v>General Financial &amp; Legal Services</v>
          </cell>
          <cell r="H3252" t="str">
            <v>Channel Islands</v>
          </cell>
          <cell r="I3252" t="str">
            <v>United Kingdom</v>
          </cell>
          <cell r="J3252" t="str">
            <v>GBR</v>
          </cell>
          <cell r="K3252" t="str">
            <v>EU Europe</v>
          </cell>
          <cell r="L3252" t="str">
            <v>EMEA</v>
          </cell>
          <cell r="M3252">
            <v>38729.449305555558</v>
          </cell>
          <cell r="N3252" t="str">
            <v>Completed</v>
          </cell>
          <cell r="O3252" t="str">
            <v>Quoted fund (equities)</v>
          </cell>
          <cell r="P3252">
            <v>17.3</v>
          </cell>
          <cell r="Q3252">
            <v>0</v>
          </cell>
          <cell r="R3252" t="str">
            <v>17.3</v>
          </cell>
          <cell r="S3252" t="str">
            <v>0</v>
          </cell>
        </row>
        <row r="3253">
          <cell r="A3253" t="str">
            <v>PM</v>
          </cell>
          <cell r="B3253">
            <v>488</v>
          </cell>
          <cell r="C3253">
            <v>1</v>
          </cell>
          <cell r="D3253">
            <v>7123</v>
          </cell>
          <cell r="E3253" t="str">
            <v>NanoLogix Inc (formerly Infetech)</v>
          </cell>
          <cell r="F3253" t="str">
            <v>New energy</v>
          </cell>
          <cell r="G3253" t="str">
            <v>Hydrogen</v>
          </cell>
          <cell r="H3253" t="str">
            <v>Pennsylvania</v>
          </cell>
          <cell r="I3253" t="str">
            <v>United States</v>
          </cell>
          <cell r="J3253" t="str">
            <v>USA</v>
          </cell>
          <cell r="K3253" t="str">
            <v>North America &amp; Carribean</v>
          </cell>
          <cell r="L3253" t="str">
            <v>AMER</v>
          </cell>
          <cell r="M3253">
            <v>38730.600694444445</v>
          </cell>
          <cell r="N3253" t="str">
            <v>Completed</v>
          </cell>
          <cell r="O3253" t="str">
            <v>OTC Secondary/PIPE</v>
          </cell>
          <cell r="P3253">
            <v>0.75</v>
          </cell>
          <cell r="Q3253">
            <v>0</v>
          </cell>
          <cell r="R3253" t="str">
            <v>0.75</v>
          </cell>
        </row>
        <row r="3254">
          <cell r="A3254" t="str">
            <v>PM</v>
          </cell>
          <cell r="B3254">
            <v>489</v>
          </cell>
          <cell r="C3254">
            <v>1</v>
          </cell>
          <cell r="D3254">
            <v>3399</v>
          </cell>
          <cell r="E3254" t="str">
            <v>HTC Purenergy</v>
          </cell>
          <cell r="F3254" t="str">
            <v>New energy</v>
          </cell>
          <cell r="G3254" t="str">
            <v>Hydrogen</v>
          </cell>
          <cell r="H3254" t="str">
            <v>Saskatchewan</v>
          </cell>
          <cell r="I3254" t="str">
            <v>Canada</v>
          </cell>
          <cell r="J3254" t="str">
            <v>CAN</v>
          </cell>
          <cell r="K3254" t="str">
            <v>North America &amp; Carribean</v>
          </cell>
          <cell r="L3254" t="str">
            <v>AMER</v>
          </cell>
          <cell r="M3254">
            <v>38345.76458333333</v>
          </cell>
          <cell r="N3254" t="str">
            <v>Completed</v>
          </cell>
          <cell r="O3254" t="str">
            <v>OTC Reverse IPO</v>
          </cell>
          <cell r="P3254">
            <v>0</v>
          </cell>
          <cell r="Q3254">
            <v>0</v>
          </cell>
          <cell r="R3254" t="str">
            <v>0</v>
          </cell>
        </row>
        <row r="3255">
          <cell r="A3255" t="str">
            <v>PM</v>
          </cell>
          <cell r="B3255">
            <v>490</v>
          </cell>
          <cell r="C3255">
            <v>1</v>
          </cell>
          <cell r="D3255">
            <v>3399</v>
          </cell>
          <cell r="E3255" t="str">
            <v>HTC Purenergy</v>
          </cell>
          <cell r="F3255" t="str">
            <v>New energy</v>
          </cell>
          <cell r="G3255" t="str">
            <v>Hydrogen</v>
          </cell>
          <cell r="H3255" t="str">
            <v>Saskatchewan</v>
          </cell>
          <cell r="I3255" t="str">
            <v>Canada</v>
          </cell>
          <cell r="J3255" t="str">
            <v>CAN</v>
          </cell>
          <cell r="K3255" t="str">
            <v>North America &amp; Carribean</v>
          </cell>
          <cell r="L3255" t="str">
            <v>AMER</v>
          </cell>
          <cell r="M3255">
            <v>38378.779166666667</v>
          </cell>
          <cell r="N3255" t="str">
            <v>Completed</v>
          </cell>
          <cell r="O3255" t="str">
            <v>OTC Share registration</v>
          </cell>
          <cell r="P3255">
            <v>0</v>
          </cell>
          <cell r="Q3255">
            <v>0</v>
          </cell>
          <cell r="R3255" t="str">
            <v>0</v>
          </cell>
        </row>
        <row r="3256">
          <cell r="A3256" t="str">
            <v>PM</v>
          </cell>
          <cell r="B3256">
            <v>491</v>
          </cell>
          <cell r="C3256">
            <v>1</v>
          </cell>
          <cell r="D3256">
            <v>409</v>
          </cell>
          <cell r="E3256" t="str">
            <v>Energy Conversion Devices Inc (aka ECD Ovonics)</v>
          </cell>
          <cell r="F3256" t="str">
            <v>New energy</v>
          </cell>
          <cell r="G3256" t="str">
            <v>Solar</v>
          </cell>
          <cell r="H3256" t="str">
            <v>Michigan</v>
          </cell>
          <cell r="I3256" t="str">
            <v>United States</v>
          </cell>
          <cell r="J3256" t="str">
            <v>USA</v>
          </cell>
          <cell r="K3256" t="str">
            <v>North America &amp; Carribean</v>
          </cell>
          <cell r="L3256" t="str">
            <v>AMER</v>
          </cell>
          <cell r="M3256">
            <v>38734.63958333333</v>
          </cell>
          <cell r="N3256" t="str">
            <v>Completed</v>
          </cell>
          <cell r="O3256" t="str">
            <v>Exercise of Warrants</v>
          </cell>
          <cell r="P3256">
            <v>21.4</v>
          </cell>
          <cell r="Q3256">
            <v>0</v>
          </cell>
          <cell r="R3256" t="str">
            <v>21.4</v>
          </cell>
        </row>
        <row r="3257">
          <cell r="A3257" t="str">
            <v>PM</v>
          </cell>
          <cell r="B3257">
            <v>492</v>
          </cell>
          <cell r="C3257">
            <v>1</v>
          </cell>
          <cell r="D3257">
            <v>1791</v>
          </cell>
          <cell r="E3257" t="str">
            <v>Hy-Drive Technologies Ltd</v>
          </cell>
          <cell r="F3257" t="str">
            <v>New energy</v>
          </cell>
          <cell r="G3257" t="str">
            <v>Hydrogen</v>
          </cell>
          <cell r="H3257" t="str">
            <v>Ontario</v>
          </cell>
          <cell r="I3257" t="str">
            <v>Canada</v>
          </cell>
          <cell r="J3257" t="str">
            <v>CAN</v>
          </cell>
          <cell r="K3257" t="str">
            <v>North America &amp; Carribean</v>
          </cell>
          <cell r="L3257" t="str">
            <v>AMER</v>
          </cell>
          <cell r="M3257">
            <v>38776.792361111111</v>
          </cell>
          <cell r="N3257" t="str">
            <v>Completed</v>
          </cell>
          <cell r="O3257" t="str">
            <v>OTC Secondary/PIPE</v>
          </cell>
          <cell r="P3257">
            <v>2.2599999999999998</v>
          </cell>
          <cell r="Q3257">
            <v>0</v>
          </cell>
          <cell r="R3257" t="str">
            <v>2.26</v>
          </cell>
        </row>
        <row r="3258">
          <cell r="A3258" t="str">
            <v>PM</v>
          </cell>
          <cell r="B3258">
            <v>493</v>
          </cell>
          <cell r="C3258">
            <v>1</v>
          </cell>
          <cell r="D3258">
            <v>1179</v>
          </cell>
          <cell r="E3258" t="str">
            <v>WorldWater &amp; Solar Technologies Corp (formerly WorldWater &amp; Power Corp)</v>
          </cell>
          <cell r="F3258" t="str">
            <v>New energy</v>
          </cell>
          <cell r="G3258" t="str">
            <v>Solar</v>
          </cell>
          <cell r="H3258" t="str">
            <v>New Jersey</v>
          </cell>
          <cell r="I3258" t="str">
            <v>United States</v>
          </cell>
          <cell r="J3258" t="str">
            <v>USA</v>
          </cell>
          <cell r="K3258" t="str">
            <v>North America &amp; Carribean</v>
          </cell>
          <cell r="L3258" t="str">
            <v>AMER</v>
          </cell>
          <cell r="M3258">
            <v>38083.749305555553</v>
          </cell>
          <cell r="N3258" t="str">
            <v>Completed</v>
          </cell>
          <cell r="O3258" t="str">
            <v>OTC Secondary/PIPE</v>
          </cell>
          <cell r="P3258">
            <v>7.28</v>
          </cell>
          <cell r="Q3258">
            <v>0</v>
          </cell>
          <cell r="R3258" t="str">
            <v>7.28</v>
          </cell>
        </row>
        <row r="3259">
          <cell r="A3259" t="str">
            <v>PM</v>
          </cell>
          <cell r="B3259">
            <v>494</v>
          </cell>
          <cell r="C3259">
            <v>1</v>
          </cell>
          <cell r="D3259">
            <v>1179</v>
          </cell>
          <cell r="E3259" t="str">
            <v>WorldWater &amp; Solar Technologies Corp (formerly WorldWater &amp; Power Corp)</v>
          </cell>
          <cell r="F3259" t="str">
            <v>New energy</v>
          </cell>
          <cell r="G3259" t="str">
            <v>Solar</v>
          </cell>
          <cell r="H3259" t="str">
            <v>New Jersey</v>
          </cell>
          <cell r="I3259" t="str">
            <v>United States</v>
          </cell>
          <cell r="J3259" t="str">
            <v>USA</v>
          </cell>
          <cell r="K3259" t="str">
            <v>North America &amp; Carribean</v>
          </cell>
          <cell r="L3259" t="str">
            <v>AMER</v>
          </cell>
          <cell r="M3259">
            <v>38257.625</v>
          </cell>
          <cell r="N3259" t="str">
            <v>Completed</v>
          </cell>
          <cell r="O3259" t="str">
            <v>OTC Secondary/PIPE</v>
          </cell>
          <cell r="P3259">
            <v>1.19</v>
          </cell>
          <cell r="Q3259">
            <v>0</v>
          </cell>
          <cell r="R3259" t="str">
            <v>1.19</v>
          </cell>
        </row>
        <row r="3260">
          <cell r="A3260" t="str">
            <v>PM</v>
          </cell>
          <cell r="B3260">
            <v>495</v>
          </cell>
          <cell r="C3260">
            <v>1</v>
          </cell>
          <cell r="D3260">
            <v>1179</v>
          </cell>
          <cell r="E3260" t="str">
            <v>WorldWater &amp; Solar Technologies Corp (formerly WorldWater &amp; Power Corp)</v>
          </cell>
          <cell r="F3260" t="str">
            <v>New energy</v>
          </cell>
          <cell r="G3260" t="str">
            <v>Solar</v>
          </cell>
          <cell r="H3260" t="str">
            <v>New Jersey</v>
          </cell>
          <cell r="I3260" t="str">
            <v>United States</v>
          </cell>
          <cell r="J3260" t="str">
            <v>USA</v>
          </cell>
          <cell r="K3260" t="str">
            <v>North America &amp; Carribean</v>
          </cell>
          <cell r="L3260" t="str">
            <v>AMER</v>
          </cell>
          <cell r="M3260">
            <v>38728.713194444441</v>
          </cell>
          <cell r="N3260" t="str">
            <v>Postponed/cancelled</v>
          </cell>
          <cell r="O3260" t="str">
            <v>Delisting</v>
          </cell>
          <cell r="Q3260">
            <v>0</v>
          </cell>
        </row>
        <row r="3261">
          <cell r="A3261" t="str">
            <v>PM</v>
          </cell>
          <cell r="B3261">
            <v>496</v>
          </cell>
          <cell r="C3261">
            <v>1</v>
          </cell>
          <cell r="D3261">
            <v>12073</v>
          </cell>
          <cell r="E3261" t="str">
            <v>Kerself SPA</v>
          </cell>
          <cell r="F3261" t="str">
            <v>Partially new energy</v>
          </cell>
          <cell r="G3261" t="str">
            <v>Solar</v>
          </cell>
          <cell r="I3261" t="str">
            <v>Italy</v>
          </cell>
          <cell r="J3261" t="str">
            <v>ITA</v>
          </cell>
          <cell r="K3261" t="str">
            <v>EU Europe</v>
          </cell>
          <cell r="L3261" t="str">
            <v>EMEA</v>
          </cell>
          <cell r="M3261">
            <v>38735.737500000003</v>
          </cell>
          <cell r="N3261" t="str">
            <v>Completed</v>
          </cell>
          <cell r="O3261" t="str">
            <v>OTC IPO</v>
          </cell>
          <cell r="P3261">
            <v>13.1</v>
          </cell>
          <cell r="Q3261">
            <v>0</v>
          </cell>
          <cell r="R3261" t="str">
            <v>10.9</v>
          </cell>
          <cell r="S3261" t="str">
            <v>2.2</v>
          </cell>
        </row>
        <row r="3262">
          <cell r="A3262" t="str">
            <v>PM</v>
          </cell>
          <cell r="B3262">
            <v>497</v>
          </cell>
          <cell r="C3262">
            <v>1</v>
          </cell>
          <cell r="D3262">
            <v>6325</v>
          </cell>
          <cell r="E3262" t="str">
            <v>Carmanah Technologies Corporation</v>
          </cell>
          <cell r="F3262" t="str">
            <v>New energy</v>
          </cell>
          <cell r="G3262" t="str">
            <v>Solar</v>
          </cell>
          <cell r="H3262" t="str">
            <v>British Columbia</v>
          </cell>
          <cell r="I3262" t="str">
            <v>Canada</v>
          </cell>
          <cell r="J3262" t="str">
            <v>CAN</v>
          </cell>
          <cell r="K3262" t="str">
            <v>North America &amp; Carribean</v>
          </cell>
          <cell r="L3262" t="str">
            <v>AMER</v>
          </cell>
          <cell r="M3262">
            <v>38748</v>
          </cell>
          <cell r="N3262" t="str">
            <v>Completed</v>
          </cell>
          <cell r="O3262" t="str">
            <v>Share registration</v>
          </cell>
          <cell r="P3262">
            <v>0</v>
          </cell>
          <cell r="Q3262">
            <v>0</v>
          </cell>
          <cell r="R3262" t="str">
            <v>0</v>
          </cell>
        </row>
        <row r="3263">
          <cell r="A3263" t="str">
            <v>PM</v>
          </cell>
          <cell r="B3263">
            <v>498</v>
          </cell>
          <cell r="C3263">
            <v>1</v>
          </cell>
          <cell r="D3263">
            <v>12118</v>
          </cell>
          <cell r="E3263" t="str">
            <v>Horizon Batteries (formerly Electrosource)</v>
          </cell>
          <cell r="F3263" t="str">
            <v>New energy</v>
          </cell>
          <cell r="G3263" t="str">
            <v>Power Storage</v>
          </cell>
          <cell r="H3263" t="str">
            <v>Texas</v>
          </cell>
          <cell r="I3263" t="str">
            <v>United States</v>
          </cell>
          <cell r="J3263" t="str">
            <v>USA</v>
          </cell>
          <cell r="K3263" t="str">
            <v>North America &amp; Carribean</v>
          </cell>
          <cell r="L3263" t="str">
            <v>AMER</v>
          </cell>
          <cell r="M3263">
            <v>37054</v>
          </cell>
          <cell r="N3263" t="str">
            <v>Completed</v>
          </cell>
          <cell r="O3263" t="str">
            <v>Delisting</v>
          </cell>
          <cell r="Q3263">
            <v>0</v>
          </cell>
        </row>
        <row r="3264">
          <cell r="A3264" t="str">
            <v>PM</v>
          </cell>
          <cell r="B3264">
            <v>501</v>
          </cell>
          <cell r="C3264">
            <v>1</v>
          </cell>
          <cell r="D3264">
            <v>807</v>
          </cell>
          <cell r="E3264" t="str">
            <v>REpower Systems AG</v>
          </cell>
          <cell r="F3264" t="str">
            <v>New energy</v>
          </cell>
          <cell r="G3264" t="str">
            <v>Wind</v>
          </cell>
          <cell r="H3264" t="str">
            <v>Hamburg</v>
          </cell>
          <cell r="I3264" t="str">
            <v>Germany</v>
          </cell>
          <cell r="J3264" t="str">
            <v>DEU</v>
          </cell>
          <cell r="K3264" t="str">
            <v>EU Europe</v>
          </cell>
          <cell r="L3264" t="str">
            <v>EMEA</v>
          </cell>
          <cell r="M3264">
            <v>38517</v>
          </cell>
          <cell r="N3264" t="str">
            <v>Completed</v>
          </cell>
          <cell r="O3264" t="str">
            <v>Private Investment in Public Equity (PIPE)</v>
          </cell>
          <cell r="P3264">
            <v>9.1</v>
          </cell>
          <cell r="Q3264">
            <v>0</v>
          </cell>
          <cell r="R3264" t="str">
            <v>9.1</v>
          </cell>
        </row>
        <row r="3265">
          <cell r="A3265" t="str">
            <v>PM</v>
          </cell>
          <cell r="B3265">
            <v>502</v>
          </cell>
          <cell r="C3265">
            <v>1</v>
          </cell>
          <cell r="D3265">
            <v>329</v>
          </cell>
          <cell r="E3265" t="str">
            <v>PolyFuel Inc</v>
          </cell>
          <cell r="F3265" t="str">
            <v>New energy</v>
          </cell>
          <cell r="G3265" t="str">
            <v>Fuel Cells</v>
          </cell>
          <cell r="H3265" t="str">
            <v>California</v>
          </cell>
          <cell r="I3265" t="str">
            <v>United States</v>
          </cell>
          <cell r="J3265" t="str">
            <v>USA</v>
          </cell>
          <cell r="K3265" t="str">
            <v>North America &amp; Carribean</v>
          </cell>
          <cell r="L3265" t="str">
            <v>AMER</v>
          </cell>
          <cell r="M3265">
            <v>38740.731944444444</v>
          </cell>
          <cell r="N3265" t="str">
            <v>Completed</v>
          </cell>
          <cell r="O3265" t="str">
            <v>Secondary</v>
          </cell>
          <cell r="P3265">
            <v>17.899999999999999</v>
          </cell>
          <cell r="Q3265">
            <v>0</v>
          </cell>
          <cell r="R3265" t="str">
            <v>17.9</v>
          </cell>
          <cell r="S3265" t="str">
            <v>0</v>
          </cell>
        </row>
        <row r="3266">
          <cell r="A3266" t="str">
            <v>PM</v>
          </cell>
          <cell r="B3266">
            <v>503</v>
          </cell>
          <cell r="C3266">
            <v>1</v>
          </cell>
          <cell r="D3266">
            <v>6958</v>
          </cell>
          <cell r="E3266" t="str">
            <v>Greenwind Power Corp</v>
          </cell>
          <cell r="F3266" t="str">
            <v>New energy</v>
          </cell>
          <cell r="G3266" t="str">
            <v>Wind</v>
          </cell>
          <cell r="H3266" t="str">
            <v>British Columbia</v>
          </cell>
          <cell r="I3266" t="str">
            <v>Canada</v>
          </cell>
          <cell r="J3266" t="str">
            <v>CAN</v>
          </cell>
          <cell r="K3266" t="str">
            <v>North America &amp; Carribean</v>
          </cell>
          <cell r="L3266" t="str">
            <v>AMER</v>
          </cell>
          <cell r="M3266">
            <v>38744</v>
          </cell>
          <cell r="N3266" t="str">
            <v>Completed</v>
          </cell>
          <cell r="O3266" t="str">
            <v>OTC Secondary/PIPE</v>
          </cell>
          <cell r="P3266">
            <v>10</v>
          </cell>
          <cell r="Q3266">
            <v>0</v>
          </cell>
          <cell r="R3266" t="str">
            <v>10</v>
          </cell>
        </row>
        <row r="3267">
          <cell r="A3267" t="str">
            <v>PM</v>
          </cell>
          <cell r="B3267">
            <v>504</v>
          </cell>
          <cell r="C3267">
            <v>1</v>
          </cell>
          <cell r="D3267">
            <v>362</v>
          </cell>
          <cell r="E3267" t="str">
            <v>REC Group (Renewable Energy Corporation)</v>
          </cell>
          <cell r="F3267" t="str">
            <v>New energy</v>
          </cell>
          <cell r="G3267" t="str">
            <v>Solar</v>
          </cell>
          <cell r="I3267" t="str">
            <v>Norway</v>
          </cell>
          <cell r="J3267" t="str">
            <v>NOR</v>
          </cell>
          <cell r="K3267" t="str">
            <v>Non-EU Europe</v>
          </cell>
          <cell r="L3267" t="str">
            <v>EMEA</v>
          </cell>
          <cell r="M3267">
            <v>38846.667361111111</v>
          </cell>
          <cell r="N3267" t="str">
            <v>Completed</v>
          </cell>
          <cell r="O3267" t="str">
            <v>IPO</v>
          </cell>
          <cell r="P3267">
            <v>1159.5999999999999</v>
          </cell>
          <cell r="Q3267">
            <v>0</v>
          </cell>
          <cell r="R3267" t="str">
            <v>1130.6</v>
          </cell>
          <cell r="S3267" t="str">
            <v>29</v>
          </cell>
        </row>
        <row r="3268">
          <cell r="A3268" t="str">
            <v>PM</v>
          </cell>
          <cell r="B3268">
            <v>506</v>
          </cell>
          <cell r="C3268">
            <v>1</v>
          </cell>
          <cell r="D3268">
            <v>9789</v>
          </cell>
          <cell r="E3268" t="str">
            <v>NewGen Technologies Inc (Formerly  Bongiovi Entertainment Inc)</v>
          </cell>
          <cell r="F3268" t="str">
            <v>New energy</v>
          </cell>
          <cell r="G3268" t="str">
            <v>Biofuels</v>
          </cell>
          <cell r="H3268" t="str">
            <v>North Carolina</v>
          </cell>
          <cell r="I3268" t="str">
            <v>United States</v>
          </cell>
          <cell r="J3268" t="str">
            <v>USA</v>
          </cell>
          <cell r="K3268" t="str">
            <v>North America &amp; Carribean</v>
          </cell>
          <cell r="L3268" t="str">
            <v>AMER</v>
          </cell>
          <cell r="M3268">
            <v>38747</v>
          </cell>
          <cell r="N3268" t="str">
            <v>Completed</v>
          </cell>
          <cell r="O3268" t="str">
            <v>OTC Convertible</v>
          </cell>
          <cell r="P3268">
            <v>5</v>
          </cell>
          <cell r="Q3268">
            <v>0</v>
          </cell>
          <cell r="R3268" t="str">
            <v>5</v>
          </cell>
        </row>
        <row r="3269">
          <cell r="A3269" t="str">
            <v>PM</v>
          </cell>
          <cell r="B3269">
            <v>507</v>
          </cell>
          <cell r="C3269">
            <v>1</v>
          </cell>
          <cell r="D3269">
            <v>11661</v>
          </cell>
          <cell r="E3269" t="str">
            <v>China Enersave Ltd</v>
          </cell>
          <cell r="F3269" t="str">
            <v>New energy</v>
          </cell>
          <cell r="G3269" t="str">
            <v>Biomass &amp; Waste</v>
          </cell>
          <cell r="I3269" t="str">
            <v>Singapore</v>
          </cell>
          <cell r="J3269" t="str">
            <v>SGP</v>
          </cell>
          <cell r="K3269" t="str">
            <v>Asia</v>
          </cell>
          <cell r="L3269" t="str">
            <v>ASOC</v>
          </cell>
          <cell r="M3269">
            <v>38908</v>
          </cell>
          <cell r="N3269" t="str">
            <v>Completed</v>
          </cell>
          <cell r="O3269" t="str">
            <v>OTC Convertible</v>
          </cell>
          <cell r="P3269">
            <v>13.3</v>
          </cell>
          <cell r="Q3269">
            <v>0</v>
          </cell>
          <cell r="R3269" t="str">
            <v>13.3</v>
          </cell>
        </row>
        <row r="3270">
          <cell r="A3270" t="str">
            <v>PM</v>
          </cell>
          <cell r="B3270">
            <v>508</v>
          </cell>
          <cell r="C3270">
            <v>1</v>
          </cell>
          <cell r="D3270">
            <v>820</v>
          </cell>
          <cell r="E3270" t="str">
            <v>Sustainable Energy Technologies Ltd</v>
          </cell>
          <cell r="F3270" t="str">
            <v>New energy</v>
          </cell>
          <cell r="G3270" t="str">
            <v>Solar</v>
          </cell>
          <cell r="H3270" t="str">
            <v>Alberta</v>
          </cell>
          <cell r="I3270" t="str">
            <v>Canada</v>
          </cell>
          <cell r="J3270" t="str">
            <v>CAN</v>
          </cell>
          <cell r="K3270" t="str">
            <v>North America &amp; Carribean</v>
          </cell>
          <cell r="L3270" t="str">
            <v>AMER</v>
          </cell>
          <cell r="M3270">
            <v>38708</v>
          </cell>
          <cell r="N3270" t="str">
            <v>Completed</v>
          </cell>
          <cell r="O3270" t="str">
            <v>OTC Secondary/PIPE</v>
          </cell>
          <cell r="P3270">
            <v>0.2</v>
          </cell>
          <cell r="Q3270">
            <v>0</v>
          </cell>
          <cell r="R3270" t="str">
            <v>0.2</v>
          </cell>
        </row>
        <row r="3271">
          <cell r="A3271" t="str">
            <v>PM</v>
          </cell>
          <cell r="B3271">
            <v>509</v>
          </cell>
          <cell r="C3271">
            <v>1</v>
          </cell>
          <cell r="D3271">
            <v>6615</v>
          </cell>
          <cell r="E3271" t="str">
            <v>Theolia SA</v>
          </cell>
          <cell r="F3271" t="str">
            <v>New energy</v>
          </cell>
          <cell r="G3271" t="str">
            <v>Wind</v>
          </cell>
          <cell r="I3271" t="str">
            <v>France</v>
          </cell>
          <cell r="J3271" t="str">
            <v>FRA</v>
          </cell>
          <cell r="K3271" t="str">
            <v>EU Europe</v>
          </cell>
          <cell r="L3271" t="str">
            <v>EMEA</v>
          </cell>
          <cell r="M3271">
            <v>38777</v>
          </cell>
          <cell r="N3271" t="str">
            <v>Completed</v>
          </cell>
          <cell r="O3271" t="str">
            <v>OTC Secondary/PIPE</v>
          </cell>
          <cell r="P3271">
            <v>30</v>
          </cell>
          <cell r="Q3271">
            <v>0</v>
          </cell>
          <cell r="R3271" t="str">
            <v>30</v>
          </cell>
        </row>
        <row r="3272">
          <cell r="A3272" t="str">
            <v>PM</v>
          </cell>
          <cell r="B3272">
            <v>510</v>
          </cell>
          <cell r="C3272">
            <v>1</v>
          </cell>
          <cell r="D3272">
            <v>8965</v>
          </cell>
          <cell r="E3272" t="str">
            <v>GreenShift Corp</v>
          </cell>
          <cell r="F3272" t="str">
            <v>Partially new energy</v>
          </cell>
          <cell r="G3272" t="str">
            <v>General Financial &amp; Legal Services</v>
          </cell>
          <cell r="H3272" t="str">
            <v>New Jersey</v>
          </cell>
          <cell r="I3272" t="str">
            <v>United States</v>
          </cell>
          <cell r="J3272" t="str">
            <v>USA</v>
          </cell>
          <cell r="K3272" t="str">
            <v>North America &amp; Carribean</v>
          </cell>
          <cell r="L3272" t="str">
            <v>AMER</v>
          </cell>
          <cell r="M3272">
            <v>38751</v>
          </cell>
          <cell r="N3272" t="str">
            <v>Completed</v>
          </cell>
          <cell r="O3272" t="str">
            <v>OTC Convertible</v>
          </cell>
          <cell r="P3272">
            <v>3.8</v>
          </cell>
          <cell r="Q3272">
            <v>0</v>
          </cell>
          <cell r="R3272" t="str">
            <v>3.8</v>
          </cell>
          <cell r="S3272" t="str">
            <v>0</v>
          </cell>
        </row>
        <row r="3273">
          <cell r="A3273" t="str">
            <v>PM</v>
          </cell>
          <cell r="B3273">
            <v>512</v>
          </cell>
          <cell r="C3273">
            <v>1</v>
          </cell>
          <cell r="D3273">
            <v>9402</v>
          </cell>
          <cell r="E3273" t="str">
            <v>GS Energy (formerly INSEQ Corp)</v>
          </cell>
          <cell r="F3273" t="str">
            <v>New energy</v>
          </cell>
          <cell r="G3273" t="str">
            <v>Biofuels</v>
          </cell>
          <cell r="H3273" t="str">
            <v>New York</v>
          </cell>
          <cell r="I3273" t="str">
            <v>United States</v>
          </cell>
          <cell r="J3273" t="str">
            <v>USA</v>
          </cell>
          <cell r="K3273" t="str">
            <v>North America &amp; Carribean</v>
          </cell>
          <cell r="L3273" t="str">
            <v>AMER</v>
          </cell>
          <cell r="M3273">
            <v>38751</v>
          </cell>
          <cell r="N3273" t="str">
            <v>Completed</v>
          </cell>
          <cell r="O3273" t="str">
            <v>OTC Convertible</v>
          </cell>
          <cell r="P3273">
            <v>1.5</v>
          </cell>
          <cell r="Q3273">
            <v>0</v>
          </cell>
          <cell r="R3273" t="str">
            <v>1.5</v>
          </cell>
        </row>
        <row r="3274">
          <cell r="A3274" t="str">
            <v>PM</v>
          </cell>
          <cell r="B3274">
            <v>513</v>
          </cell>
          <cell r="C3274">
            <v>1</v>
          </cell>
          <cell r="D3274">
            <v>2451</v>
          </cell>
          <cell r="E3274" t="str">
            <v>UTEK Corporation plc</v>
          </cell>
          <cell r="F3274" t="str">
            <v>Partially new energy</v>
          </cell>
          <cell r="G3274" t="str">
            <v>General Financial &amp; Legal Services</v>
          </cell>
          <cell r="H3274" t="str">
            <v>Florida</v>
          </cell>
          <cell r="I3274" t="str">
            <v>United States</v>
          </cell>
          <cell r="J3274" t="str">
            <v>USA</v>
          </cell>
          <cell r="K3274" t="str">
            <v>North America &amp; Carribean</v>
          </cell>
          <cell r="L3274" t="str">
            <v>AMER</v>
          </cell>
          <cell r="M3274">
            <v>38756</v>
          </cell>
          <cell r="N3274" t="str">
            <v>Completed</v>
          </cell>
          <cell r="O3274" t="str">
            <v>Secondary</v>
          </cell>
          <cell r="P3274">
            <v>10</v>
          </cell>
          <cell r="Q3274">
            <v>0</v>
          </cell>
          <cell r="R3274" t="str">
            <v>10</v>
          </cell>
          <cell r="S3274" t="str">
            <v>0</v>
          </cell>
        </row>
        <row r="3275">
          <cell r="A3275" t="str">
            <v>PM</v>
          </cell>
          <cell r="B3275">
            <v>514</v>
          </cell>
          <cell r="C3275">
            <v>1</v>
          </cell>
          <cell r="D3275">
            <v>12366</v>
          </cell>
          <cell r="E3275" t="str">
            <v>Praterm Polish Heating Group</v>
          </cell>
          <cell r="F3275" t="str">
            <v>Partially new energy</v>
          </cell>
          <cell r="G3275" t="str">
            <v>Efficiency: Demand Side</v>
          </cell>
          <cell r="I3275" t="str">
            <v>Poland</v>
          </cell>
          <cell r="J3275" t="str">
            <v>POL</v>
          </cell>
          <cell r="K3275" t="str">
            <v>EU Europe</v>
          </cell>
          <cell r="L3275" t="str">
            <v>EMEA</v>
          </cell>
          <cell r="M3275">
            <v>38327.445833333331</v>
          </cell>
          <cell r="N3275" t="str">
            <v>Completed</v>
          </cell>
          <cell r="O3275" t="str">
            <v>IPO</v>
          </cell>
          <cell r="P3275">
            <v>28.9</v>
          </cell>
          <cell r="Q3275">
            <v>0</v>
          </cell>
          <cell r="R3275" t="str">
            <v>28.9</v>
          </cell>
        </row>
        <row r="3276">
          <cell r="A3276" t="str">
            <v>PM</v>
          </cell>
          <cell r="B3276">
            <v>515</v>
          </cell>
          <cell r="C3276">
            <v>1</v>
          </cell>
          <cell r="D3276">
            <v>684</v>
          </cell>
          <cell r="E3276" t="str">
            <v>SolarWorld AG</v>
          </cell>
          <cell r="F3276" t="str">
            <v>New energy</v>
          </cell>
          <cell r="G3276" t="str">
            <v>Solar</v>
          </cell>
          <cell r="I3276" t="str">
            <v>Germany</v>
          </cell>
          <cell r="J3276" t="str">
            <v>DEU</v>
          </cell>
          <cell r="K3276" t="str">
            <v>EU Europe</v>
          </cell>
          <cell r="L3276" t="str">
            <v>EMEA</v>
          </cell>
          <cell r="M3276">
            <v>38755.487500000003</v>
          </cell>
          <cell r="N3276" t="str">
            <v>Completed</v>
          </cell>
          <cell r="O3276" t="str">
            <v>Secondary</v>
          </cell>
          <cell r="P3276">
            <v>280</v>
          </cell>
          <cell r="Q3276">
            <v>0</v>
          </cell>
          <cell r="R3276" t="str">
            <v>280</v>
          </cell>
        </row>
        <row r="3277">
          <cell r="A3277" t="str">
            <v>PM</v>
          </cell>
          <cell r="B3277">
            <v>516</v>
          </cell>
          <cell r="C3277">
            <v>1</v>
          </cell>
          <cell r="D3277">
            <v>786</v>
          </cell>
          <cell r="E3277" t="str">
            <v>Arise Technologies Corp</v>
          </cell>
          <cell r="F3277" t="str">
            <v>New energy</v>
          </cell>
          <cell r="G3277" t="str">
            <v>Solar</v>
          </cell>
          <cell r="H3277" t="str">
            <v>Ontario</v>
          </cell>
          <cell r="I3277" t="str">
            <v>Canada</v>
          </cell>
          <cell r="J3277" t="str">
            <v>CAN</v>
          </cell>
          <cell r="K3277" t="str">
            <v>North America &amp; Carribean</v>
          </cell>
          <cell r="L3277" t="str">
            <v>AMER</v>
          </cell>
          <cell r="M3277">
            <v>38807</v>
          </cell>
          <cell r="N3277" t="str">
            <v>Completed</v>
          </cell>
          <cell r="O3277" t="str">
            <v>OTC Debt Equity Swap</v>
          </cell>
          <cell r="P3277">
            <v>0.4</v>
          </cell>
          <cell r="Q3277">
            <v>0</v>
          </cell>
          <cell r="R3277" t="str">
            <v>0.4</v>
          </cell>
        </row>
        <row r="3278">
          <cell r="A3278" t="str">
            <v>PM</v>
          </cell>
          <cell r="B3278">
            <v>517</v>
          </cell>
          <cell r="C3278">
            <v>1</v>
          </cell>
          <cell r="D3278">
            <v>3235</v>
          </cell>
          <cell r="E3278" t="str">
            <v>Western Wind Energy Corp</v>
          </cell>
          <cell r="F3278" t="str">
            <v>New energy</v>
          </cell>
          <cell r="G3278" t="str">
            <v>Wind</v>
          </cell>
          <cell r="H3278" t="str">
            <v>British Columbia</v>
          </cell>
          <cell r="I3278" t="str">
            <v>Canada</v>
          </cell>
          <cell r="J3278" t="str">
            <v>CAN</v>
          </cell>
          <cell r="K3278" t="str">
            <v>North America &amp; Carribean</v>
          </cell>
          <cell r="L3278" t="str">
            <v>AMER</v>
          </cell>
          <cell r="M3278">
            <v>38753</v>
          </cell>
          <cell r="N3278" t="str">
            <v>Completed</v>
          </cell>
          <cell r="O3278" t="str">
            <v>OTC Secondary/PIPE</v>
          </cell>
          <cell r="P3278">
            <v>7.9</v>
          </cell>
          <cell r="Q3278">
            <v>0</v>
          </cell>
          <cell r="R3278" t="str">
            <v>7.9</v>
          </cell>
        </row>
        <row r="3279">
          <cell r="A3279" t="str">
            <v>PM</v>
          </cell>
          <cell r="B3279">
            <v>518</v>
          </cell>
          <cell r="C3279">
            <v>1</v>
          </cell>
          <cell r="D3279">
            <v>1354</v>
          </cell>
          <cell r="E3279" t="str">
            <v>Ener1 Inc.</v>
          </cell>
          <cell r="F3279" t="str">
            <v>New energy</v>
          </cell>
          <cell r="G3279" t="str">
            <v>Power Storage</v>
          </cell>
          <cell r="H3279" t="str">
            <v>Florida</v>
          </cell>
          <cell r="I3279" t="str">
            <v>United States</v>
          </cell>
          <cell r="J3279" t="str">
            <v>USA</v>
          </cell>
          <cell r="K3279" t="str">
            <v>North America &amp; Carribean</v>
          </cell>
          <cell r="L3279" t="str">
            <v>AMER</v>
          </cell>
          <cell r="M3279">
            <v>38756</v>
          </cell>
          <cell r="N3279" t="str">
            <v>Completed</v>
          </cell>
          <cell r="O3279" t="str">
            <v>OTC Exercise of Warrants</v>
          </cell>
          <cell r="P3279">
            <v>5.5</v>
          </cell>
          <cell r="Q3279">
            <v>0</v>
          </cell>
          <cell r="R3279" t="str">
            <v>5.5</v>
          </cell>
        </row>
        <row r="3280">
          <cell r="A3280" t="str">
            <v>PM</v>
          </cell>
          <cell r="B3280">
            <v>519</v>
          </cell>
          <cell r="C3280">
            <v>1</v>
          </cell>
          <cell r="D3280">
            <v>3262</v>
          </cell>
          <cell r="E3280" t="str">
            <v>US Geothermal Inc (formerly US Cobalt Inc)</v>
          </cell>
          <cell r="F3280" t="str">
            <v>New energy</v>
          </cell>
          <cell r="G3280" t="str">
            <v>Geothermal</v>
          </cell>
          <cell r="H3280" t="str">
            <v>Idaho</v>
          </cell>
          <cell r="I3280" t="str">
            <v>United States</v>
          </cell>
          <cell r="J3280" t="str">
            <v>USA</v>
          </cell>
          <cell r="K3280" t="str">
            <v>North America &amp; Carribean</v>
          </cell>
          <cell r="L3280" t="str">
            <v>AMER</v>
          </cell>
          <cell r="M3280">
            <v>38807</v>
          </cell>
          <cell r="N3280" t="str">
            <v>Completed</v>
          </cell>
          <cell r="O3280" t="str">
            <v>OTC Secondary/PIPE</v>
          </cell>
          <cell r="P3280">
            <v>21.8</v>
          </cell>
          <cell r="Q3280">
            <v>0</v>
          </cell>
          <cell r="R3280" t="str">
            <v>21.8</v>
          </cell>
        </row>
        <row r="3281">
          <cell r="A3281" t="str">
            <v>PM</v>
          </cell>
          <cell r="B3281">
            <v>520</v>
          </cell>
          <cell r="C3281">
            <v>1</v>
          </cell>
          <cell r="D3281">
            <v>6106</v>
          </cell>
          <cell r="E3281" t="str">
            <v>Zoltek Companies Inc</v>
          </cell>
          <cell r="F3281" t="str">
            <v>Partially new energy</v>
          </cell>
          <cell r="G3281" t="str">
            <v>Services &amp; Support (Clean Energy)</v>
          </cell>
          <cell r="H3281" t="str">
            <v>Missouri</v>
          </cell>
          <cell r="I3281" t="str">
            <v>United States</v>
          </cell>
          <cell r="J3281" t="str">
            <v>USA</v>
          </cell>
          <cell r="K3281" t="str">
            <v>North America &amp; Carribean</v>
          </cell>
          <cell r="L3281" t="str">
            <v>AMER</v>
          </cell>
          <cell r="M3281">
            <v>39014.729166666664</v>
          </cell>
          <cell r="N3281" t="str">
            <v>Completed</v>
          </cell>
          <cell r="O3281" t="str">
            <v>Convertible</v>
          </cell>
          <cell r="P3281">
            <v>60</v>
          </cell>
          <cell r="Q3281">
            <v>0</v>
          </cell>
          <cell r="R3281" t="str">
            <v>60</v>
          </cell>
        </row>
        <row r="3282">
          <cell r="A3282" t="str">
            <v>PM</v>
          </cell>
          <cell r="B3282">
            <v>521</v>
          </cell>
          <cell r="C3282">
            <v>1</v>
          </cell>
          <cell r="D3282">
            <v>844</v>
          </cell>
          <cell r="E3282" t="str">
            <v>Econergy International Plc</v>
          </cell>
          <cell r="F3282" t="str">
            <v>New energy</v>
          </cell>
          <cell r="G3282" t="str">
            <v>Services &amp; Support (Clean Energy)</v>
          </cell>
          <cell r="H3282" t="str">
            <v>Colorado</v>
          </cell>
          <cell r="I3282" t="str">
            <v>United States</v>
          </cell>
          <cell r="J3282" t="str">
            <v>USA</v>
          </cell>
          <cell r="K3282" t="str">
            <v>North America &amp; Carribean</v>
          </cell>
          <cell r="L3282" t="str">
            <v>AMER</v>
          </cell>
          <cell r="M3282">
            <v>38771</v>
          </cell>
          <cell r="N3282" t="str">
            <v>Completed</v>
          </cell>
          <cell r="O3282" t="str">
            <v>IPO</v>
          </cell>
          <cell r="P3282">
            <v>105</v>
          </cell>
          <cell r="Q3282">
            <v>0</v>
          </cell>
          <cell r="R3282" t="str">
            <v>105</v>
          </cell>
        </row>
        <row r="3283">
          <cell r="A3283" t="str">
            <v>PM</v>
          </cell>
          <cell r="B3283">
            <v>522</v>
          </cell>
          <cell r="C3283">
            <v>1</v>
          </cell>
          <cell r="D3283">
            <v>827</v>
          </cell>
          <cell r="E3283" t="str">
            <v>MP Western Properties (formerly Fuel Cell Technologies Corporation)</v>
          </cell>
          <cell r="F3283" t="str">
            <v>New energy</v>
          </cell>
          <cell r="G3283" t="str">
            <v>Fuel Cells</v>
          </cell>
          <cell r="H3283" t="str">
            <v>Ontario</v>
          </cell>
          <cell r="I3283" t="str">
            <v>Canada</v>
          </cell>
          <cell r="J3283" t="str">
            <v>CAN</v>
          </cell>
          <cell r="K3283" t="str">
            <v>North America &amp; Carribean</v>
          </cell>
          <cell r="L3283" t="str">
            <v>AMER</v>
          </cell>
          <cell r="M3283">
            <v>38811</v>
          </cell>
          <cell r="N3283" t="str">
            <v>Completed</v>
          </cell>
          <cell r="O3283" t="str">
            <v>OTC Secondary/PIPE</v>
          </cell>
          <cell r="P3283">
            <v>1.4</v>
          </cell>
          <cell r="Q3283">
            <v>0</v>
          </cell>
          <cell r="R3283" t="str">
            <v>1.4</v>
          </cell>
        </row>
        <row r="3284">
          <cell r="A3284" t="str">
            <v>PM</v>
          </cell>
          <cell r="B3284">
            <v>523</v>
          </cell>
          <cell r="C3284">
            <v>1</v>
          </cell>
          <cell r="D3284">
            <v>8674</v>
          </cell>
          <cell r="E3284" t="str">
            <v>Open Energy Corp (formerly Barnabus Energy Inc)</v>
          </cell>
          <cell r="F3284" t="str">
            <v>New energy</v>
          </cell>
          <cell r="G3284" t="str">
            <v>Solar</v>
          </cell>
          <cell r="H3284" t="str">
            <v>California</v>
          </cell>
          <cell r="I3284" t="str">
            <v>United States</v>
          </cell>
          <cell r="J3284" t="str">
            <v>USA</v>
          </cell>
          <cell r="K3284" t="str">
            <v>North America &amp; Carribean</v>
          </cell>
          <cell r="L3284" t="str">
            <v>AMER</v>
          </cell>
          <cell r="M3284">
            <v>38761.789583333331</v>
          </cell>
          <cell r="N3284" t="str">
            <v>Completed</v>
          </cell>
          <cell r="O3284" t="str">
            <v>OTC Convertible</v>
          </cell>
          <cell r="P3284">
            <v>5</v>
          </cell>
          <cell r="Q3284">
            <v>0</v>
          </cell>
          <cell r="R3284" t="str">
            <v>5</v>
          </cell>
        </row>
        <row r="3285">
          <cell r="A3285" t="str">
            <v>PM</v>
          </cell>
          <cell r="B3285">
            <v>524</v>
          </cell>
          <cell r="C3285">
            <v>1</v>
          </cell>
          <cell r="D3285">
            <v>6850</v>
          </cell>
          <cell r="E3285" t="str">
            <v>China Energy Savings Technology Inc</v>
          </cell>
          <cell r="F3285" t="str">
            <v>New energy</v>
          </cell>
          <cell r="G3285" t="str">
            <v>Efficiency: Demand Side</v>
          </cell>
          <cell r="I3285" t="str">
            <v>China</v>
          </cell>
          <cell r="J3285" t="str">
            <v>CHN</v>
          </cell>
          <cell r="K3285" t="str">
            <v>Asia</v>
          </cell>
          <cell r="L3285" t="str">
            <v>ASOC</v>
          </cell>
          <cell r="M3285">
            <v>38734.700694444444</v>
          </cell>
          <cell r="N3285" t="str">
            <v>Completed</v>
          </cell>
          <cell r="O3285" t="str">
            <v>Secondary</v>
          </cell>
          <cell r="P3285">
            <v>50</v>
          </cell>
          <cell r="Q3285">
            <v>0</v>
          </cell>
          <cell r="R3285" t="str">
            <v>50</v>
          </cell>
        </row>
        <row r="3286">
          <cell r="A3286" t="str">
            <v>PM</v>
          </cell>
          <cell r="B3286">
            <v>525</v>
          </cell>
          <cell r="C3286">
            <v>1</v>
          </cell>
          <cell r="D3286">
            <v>12515</v>
          </cell>
          <cell r="E3286" t="str">
            <v>Snowy Hydro Limited</v>
          </cell>
          <cell r="F3286" t="str">
            <v>Partially new energy</v>
          </cell>
          <cell r="G3286" t="str">
            <v>Mini-Hydro</v>
          </cell>
          <cell r="H3286" t="str">
            <v>New South Wales</v>
          </cell>
          <cell r="I3286" t="str">
            <v>Australia</v>
          </cell>
          <cell r="J3286" t="str">
            <v>AUS</v>
          </cell>
          <cell r="K3286" t="str">
            <v>Oceania</v>
          </cell>
          <cell r="L3286" t="str">
            <v>ASOC</v>
          </cell>
          <cell r="M3286">
            <v>38880</v>
          </cell>
          <cell r="N3286" t="str">
            <v>Postponed/cancelled</v>
          </cell>
          <cell r="O3286" t="str">
            <v>IPO</v>
          </cell>
          <cell r="P3286">
            <v>2200</v>
          </cell>
          <cell r="Q3286">
            <v>0</v>
          </cell>
        </row>
        <row r="3287">
          <cell r="A3287" t="str">
            <v>PM</v>
          </cell>
          <cell r="B3287">
            <v>526</v>
          </cell>
          <cell r="C3287">
            <v>1</v>
          </cell>
          <cell r="D3287">
            <v>2120</v>
          </cell>
          <cell r="E3287" t="str">
            <v>Sunways AG</v>
          </cell>
          <cell r="F3287" t="str">
            <v>New energy</v>
          </cell>
          <cell r="G3287" t="str">
            <v>Solar</v>
          </cell>
          <cell r="I3287" t="str">
            <v>Germany</v>
          </cell>
          <cell r="J3287" t="str">
            <v>DEU</v>
          </cell>
          <cell r="K3287" t="str">
            <v>EU Europe</v>
          </cell>
          <cell r="L3287" t="str">
            <v>EMEA</v>
          </cell>
          <cell r="M3287">
            <v>38764.408333333333</v>
          </cell>
          <cell r="N3287" t="str">
            <v>Completed</v>
          </cell>
          <cell r="O3287" t="str">
            <v>Secondary</v>
          </cell>
          <cell r="P3287">
            <v>26.7</v>
          </cell>
          <cell r="Q3287">
            <v>0</v>
          </cell>
          <cell r="R3287" t="str">
            <v>22.6</v>
          </cell>
          <cell r="S3287" t="str">
            <v>4.1</v>
          </cell>
        </row>
        <row r="3288">
          <cell r="A3288" t="str">
            <v>PM</v>
          </cell>
          <cell r="B3288">
            <v>527</v>
          </cell>
          <cell r="C3288">
            <v>1</v>
          </cell>
          <cell r="D3288">
            <v>10608</v>
          </cell>
          <cell r="E3288" t="str">
            <v>H2O Innovation (2000) Inc</v>
          </cell>
          <cell r="F3288" t="str">
            <v>Partially new energy</v>
          </cell>
          <cell r="G3288" t="str">
            <v>Wind</v>
          </cell>
          <cell r="H3288" t="str">
            <v>Quebec</v>
          </cell>
          <cell r="I3288" t="str">
            <v>Canada</v>
          </cell>
          <cell r="J3288" t="str">
            <v>CAN</v>
          </cell>
          <cell r="K3288" t="str">
            <v>North America &amp; Carribean</v>
          </cell>
          <cell r="L3288" t="str">
            <v>AMER</v>
          </cell>
          <cell r="M3288">
            <v>38707</v>
          </cell>
          <cell r="N3288" t="str">
            <v>Completed</v>
          </cell>
          <cell r="O3288" t="str">
            <v>OTC Convertible</v>
          </cell>
          <cell r="P3288">
            <v>1.3</v>
          </cell>
          <cell r="Q3288">
            <v>0</v>
          </cell>
          <cell r="R3288" t="str">
            <v>1.3</v>
          </cell>
        </row>
        <row r="3289">
          <cell r="A3289" t="str">
            <v>PM</v>
          </cell>
          <cell r="B3289">
            <v>528</v>
          </cell>
          <cell r="C3289">
            <v>1</v>
          </cell>
          <cell r="D3289">
            <v>8088</v>
          </cell>
          <cell r="E3289" t="str">
            <v>KP Renewables Plc</v>
          </cell>
          <cell r="F3289" t="str">
            <v>New energy</v>
          </cell>
          <cell r="G3289" t="str">
            <v>Biomass &amp; Waste</v>
          </cell>
          <cell r="H3289" t="str">
            <v>Greater London</v>
          </cell>
          <cell r="I3289" t="str">
            <v>United Kingdom</v>
          </cell>
          <cell r="J3289" t="str">
            <v>GBR</v>
          </cell>
          <cell r="K3289" t="str">
            <v>EU Europe</v>
          </cell>
          <cell r="L3289" t="str">
            <v>EMEA</v>
          </cell>
          <cell r="M3289">
            <v>38749.665972222225</v>
          </cell>
          <cell r="N3289" t="str">
            <v>Postponed/cancelled</v>
          </cell>
          <cell r="O3289" t="str">
            <v>Secondary</v>
          </cell>
          <cell r="P3289">
            <v>17.399999999999999</v>
          </cell>
          <cell r="Q3289">
            <v>0</v>
          </cell>
        </row>
        <row r="3290">
          <cell r="A3290" t="str">
            <v>PM</v>
          </cell>
          <cell r="B3290">
            <v>529</v>
          </cell>
          <cell r="C3290">
            <v>1</v>
          </cell>
          <cell r="D3290">
            <v>409</v>
          </cell>
          <cell r="E3290" t="str">
            <v>Energy Conversion Devices Inc (aka ECD Ovonics)</v>
          </cell>
          <cell r="F3290" t="str">
            <v>New energy</v>
          </cell>
          <cell r="G3290" t="str">
            <v>Solar</v>
          </cell>
          <cell r="H3290" t="str">
            <v>Michigan</v>
          </cell>
          <cell r="I3290" t="str">
            <v>United States</v>
          </cell>
          <cell r="J3290" t="str">
            <v>USA</v>
          </cell>
          <cell r="K3290" t="str">
            <v>North America &amp; Carribean</v>
          </cell>
          <cell r="L3290" t="str">
            <v>AMER</v>
          </cell>
          <cell r="M3290">
            <v>38783</v>
          </cell>
          <cell r="N3290" t="str">
            <v>Completed</v>
          </cell>
          <cell r="O3290" t="str">
            <v>Secondary</v>
          </cell>
          <cell r="P3290">
            <v>394.5</v>
          </cell>
          <cell r="Q3290">
            <v>0</v>
          </cell>
          <cell r="R3290" t="str">
            <v>375.7</v>
          </cell>
          <cell r="S3290" t="str">
            <v>18.8</v>
          </cell>
        </row>
        <row r="3291">
          <cell r="A3291" t="str">
            <v>PM</v>
          </cell>
          <cell r="B3291">
            <v>530</v>
          </cell>
          <cell r="C3291">
            <v>1</v>
          </cell>
          <cell r="D3291">
            <v>3937</v>
          </cell>
          <cell r="E3291" t="str">
            <v>Universal Communication Systems Inc</v>
          </cell>
          <cell r="F3291" t="str">
            <v>Partially new energy</v>
          </cell>
          <cell r="G3291" t="str">
            <v>Solar</v>
          </cell>
          <cell r="H3291" t="str">
            <v>California</v>
          </cell>
          <cell r="I3291" t="str">
            <v>United States</v>
          </cell>
          <cell r="J3291" t="str">
            <v>USA</v>
          </cell>
          <cell r="K3291" t="str">
            <v>North America &amp; Carribean</v>
          </cell>
          <cell r="L3291" t="str">
            <v>AMER</v>
          </cell>
          <cell r="M3291">
            <v>38776</v>
          </cell>
          <cell r="N3291" t="str">
            <v>Completed</v>
          </cell>
          <cell r="O3291" t="str">
            <v>OTC Convertible</v>
          </cell>
          <cell r="P3291">
            <v>1.25</v>
          </cell>
          <cell r="Q3291">
            <v>0</v>
          </cell>
          <cell r="R3291" t="str">
            <v>1.25</v>
          </cell>
        </row>
        <row r="3292">
          <cell r="A3292" t="str">
            <v>PM</v>
          </cell>
          <cell r="B3292">
            <v>531</v>
          </cell>
          <cell r="C3292">
            <v>1</v>
          </cell>
          <cell r="D3292">
            <v>7091</v>
          </cell>
          <cell r="E3292" t="str">
            <v>MicroPlanet Technology Corp (formerly HF Capital Corp)</v>
          </cell>
          <cell r="F3292" t="str">
            <v>New energy</v>
          </cell>
          <cell r="G3292" t="str">
            <v>Efficiency: Demand Side</v>
          </cell>
          <cell r="H3292" t="str">
            <v>Washington State</v>
          </cell>
          <cell r="I3292" t="str">
            <v>United States</v>
          </cell>
          <cell r="J3292" t="str">
            <v>USA</v>
          </cell>
          <cell r="K3292" t="str">
            <v>North America &amp; Carribean</v>
          </cell>
          <cell r="L3292" t="str">
            <v>AMER</v>
          </cell>
          <cell r="M3292">
            <v>38779</v>
          </cell>
          <cell r="N3292" t="str">
            <v>Completed</v>
          </cell>
          <cell r="O3292" t="str">
            <v>OTC Secondary/PIPE</v>
          </cell>
          <cell r="P3292">
            <v>8.6999999999999993</v>
          </cell>
          <cell r="Q3292">
            <v>0</v>
          </cell>
          <cell r="R3292" t="str">
            <v>2.95</v>
          </cell>
        </row>
        <row r="3293">
          <cell r="A3293" t="str">
            <v>PM</v>
          </cell>
          <cell r="B3293">
            <v>532</v>
          </cell>
          <cell r="C3293">
            <v>1</v>
          </cell>
          <cell r="D3293">
            <v>12629</v>
          </cell>
          <cell r="E3293" t="str">
            <v>Cleanfield Alternative Energy (formerly Strike Resources Ltd)</v>
          </cell>
          <cell r="F3293" t="str">
            <v>New energy</v>
          </cell>
          <cell r="G3293" t="str">
            <v>Wind</v>
          </cell>
          <cell r="H3293" t="str">
            <v>Ontario</v>
          </cell>
          <cell r="I3293" t="str">
            <v>Canada</v>
          </cell>
          <cell r="J3293" t="str">
            <v>CAN</v>
          </cell>
          <cell r="K3293" t="str">
            <v>North America &amp; Carribean</v>
          </cell>
          <cell r="L3293" t="str">
            <v>AMER</v>
          </cell>
          <cell r="M3293">
            <v>38622.611805555556</v>
          </cell>
          <cell r="N3293" t="str">
            <v>Completed</v>
          </cell>
          <cell r="O3293" t="str">
            <v>OTC IPO</v>
          </cell>
          <cell r="P3293">
            <v>0.64</v>
          </cell>
          <cell r="Q3293">
            <v>0</v>
          </cell>
          <cell r="R3293" t="str">
            <v>0.64</v>
          </cell>
        </row>
        <row r="3294">
          <cell r="A3294" t="str">
            <v>PM</v>
          </cell>
          <cell r="B3294">
            <v>533</v>
          </cell>
          <cell r="C3294">
            <v>1</v>
          </cell>
          <cell r="D3294">
            <v>12629</v>
          </cell>
          <cell r="E3294" t="str">
            <v>Cleanfield Alternative Energy (formerly Strike Resources Ltd)</v>
          </cell>
          <cell r="F3294" t="str">
            <v>New energy</v>
          </cell>
          <cell r="G3294" t="str">
            <v>Wind</v>
          </cell>
          <cell r="H3294" t="str">
            <v>Ontario</v>
          </cell>
          <cell r="I3294" t="str">
            <v>Canada</v>
          </cell>
          <cell r="J3294" t="str">
            <v>CAN</v>
          </cell>
          <cell r="K3294" t="str">
            <v>North America &amp; Carribean</v>
          </cell>
          <cell r="L3294" t="str">
            <v>AMER</v>
          </cell>
          <cell r="M3294">
            <v>38975</v>
          </cell>
          <cell r="N3294" t="str">
            <v>Completed</v>
          </cell>
          <cell r="O3294" t="str">
            <v>OTC Reverse IPO</v>
          </cell>
          <cell r="P3294">
            <v>2.2000000000000002</v>
          </cell>
          <cell r="Q3294">
            <v>0</v>
          </cell>
          <cell r="R3294" t="str">
            <v>2.2</v>
          </cell>
        </row>
        <row r="3295">
          <cell r="A3295" t="str">
            <v>PM</v>
          </cell>
          <cell r="B3295">
            <v>534</v>
          </cell>
          <cell r="C3295">
            <v>1</v>
          </cell>
          <cell r="D3295">
            <v>8705</v>
          </cell>
          <cell r="E3295" t="str">
            <v>American Security Resources Corp (ARSC)</v>
          </cell>
          <cell r="F3295" t="str">
            <v>New energy</v>
          </cell>
          <cell r="G3295" t="str">
            <v>Fuel Cells</v>
          </cell>
          <cell r="H3295" t="str">
            <v>Texas</v>
          </cell>
          <cell r="I3295" t="str">
            <v>United States</v>
          </cell>
          <cell r="J3295" t="str">
            <v>USA</v>
          </cell>
          <cell r="K3295" t="str">
            <v>North America &amp; Carribean</v>
          </cell>
          <cell r="L3295" t="str">
            <v>AMER</v>
          </cell>
          <cell r="M3295">
            <v>38789</v>
          </cell>
          <cell r="N3295" t="str">
            <v>Completed</v>
          </cell>
          <cell r="O3295" t="str">
            <v>OTC Secondary/PIPE</v>
          </cell>
          <cell r="P3295">
            <v>0.75</v>
          </cell>
          <cell r="Q3295">
            <v>0</v>
          </cell>
          <cell r="R3295" t="str">
            <v>0.75</v>
          </cell>
        </row>
        <row r="3296">
          <cell r="A3296" t="str">
            <v>PM</v>
          </cell>
          <cell r="B3296">
            <v>535</v>
          </cell>
          <cell r="C3296">
            <v>1</v>
          </cell>
          <cell r="D3296">
            <v>3235</v>
          </cell>
          <cell r="E3296" t="str">
            <v>Western Wind Energy Corp</v>
          </cell>
          <cell r="F3296" t="str">
            <v>New energy</v>
          </cell>
          <cell r="G3296" t="str">
            <v>Wind</v>
          </cell>
          <cell r="H3296" t="str">
            <v>British Columbia</v>
          </cell>
          <cell r="I3296" t="str">
            <v>Canada</v>
          </cell>
          <cell r="J3296" t="str">
            <v>CAN</v>
          </cell>
          <cell r="K3296" t="str">
            <v>North America &amp; Carribean</v>
          </cell>
          <cell r="L3296" t="str">
            <v>AMER</v>
          </cell>
          <cell r="M3296">
            <v>38761</v>
          </cell>
          <cell r="N3296" t="str">
            <v>Completed</v>
          </cell>
          <cell r="O3296" t="str">
            <v>OTC Share registration</v>
          </cell>
          <cell r="P3296">
            <v>0</v>
          </cell>
          <cell r="Q3296">
            <v>0</v>
          </cell>
          <cell r="R3296" t="str">
            <v>0</v>
          </cell>
        </row>
        <row r="3297">
          <cell r="A3297" t="str">
            <v>PM</v>
          </cell>
          <cell r="B3297">
            <v>536</v>
          </cell>
          <cell r="C3297">
            <v>1</v>
          </cell>
          <cell r="D3297">
            <v>9885</v>
          </cell>
          <cell r="E3297" t="str">
            <v>Velcan Energy (formerly Saint Merri Bioenergy)</v>
          </cell>
          <cell r="F3297" t="str">
            <v>New energy</v>
          </cell>
          <cell r="G3297" t="str">
            <v>Biomass &amp; Waste</v>
          </cell>
          <cell r="I3297" t="str">
            <v>France</v>
          </cell>
          <cell r="J3297" t="str">
            <v>FRA</v>
          </cell>
          <cell r="K3297" t="str">
            <v>EU Europe</v>
          </cell>
          <cell r="L3297" t="str">
            <v>EMEA</v>
          </cell>
          <cell r="M3297">
            <v>38632.662499999999</v>
          </cell>
          <cell r="N3297" t="str">
            <v>Completed</v>
          </cell>
          <cell r="O3297" t="str">
            <v>OTC IPO</v>
          </cell>
          <cell r="P3297">
            <v>1.5</v>
          </cell>
          <cell r="Q3297">
            <v>0</v>
          </cell>
          <cell r="R3297" t="str">
            <v>1.5</v>
          </cell>
        </row>
        <row r="3298">
          <cell r="A3298" t="str">
            <v>PM</v>
          </cell>
          <cell r="B3298">
            <v>537</v>
          </cell>
          <cell r="C3298">
            <v>1</v>
          </cell>
          <cell r="D3298">
            <v>7381</v>
          </cell>
          <cell r="E3298" t="str">
            <v>Axeon Holdings</v>
          </cell>
          <cell r="F3298" t="str">
            <v>New energy</v>
          </cell>
          <cell r="G3298" t="str">
            <v>Power Storage</v>
          </cell>
          <cell r="I3298" t="str">
            <v>United Kingdom</v>
          </cell>
          <cell r="J3298" t="str">
            <v>GBR</v>
          </cell>
          <cell r="K3298" t="str">
            <v>EU Europe</v>
          </cell>
          <cell r="L3298" t="str">
            <v>EMEA</v>
          </cell>
          <cell r="M3298">
            <v>38516.413888888892</v>
          </cell>
          <cell r="N3298" t="str">
            <v>Completed</v>
          </cell>
          <cell r="O3298" t="str">
            <v>IPO</v>
          </cell>
          <cell r="P3298">
            <v>2.8</v>
          </cell>
          <cell r="Q3298">
            <v>0</v>
          </cell>
          <cell r="R3298" t="str">
            <v>2.8</v>
          </cell>
        </row>
        <row r="3299">
          <cell r="A3299" t="str">
            <v>PM</v>
          </cell>
          <cell r="B3299">
            <v>538</v>
          </cell>
          <cell r="C3299">
            <v>1</v>
          </cell>
          <cell r="D3299">
            <v>7381</v>
          </cell>
          <cell r="E3299" t="str">
            <v>Axeon Holdings</v>
          </cell>
          <cell r="F3299" t="str">
            <v>New energy</v>
          </cell>
          <cell r="G3299" t="str">
            <v>Power Storage</v>
          </cell>
          <cell r="I3299" t="str">
            <v>United Kingdom</v>
          </cell>
          <cell r="J3299" t="str">
            <v>GBR</v>
          </cell>
          <cell r="K3299" t="str">
            <v>EU Europe</v>
          </cell>
          <cell r="L3299" t="str">
            <v>EMEA</v>
          </cell>
          <cell r="M3299">
            <v>38790</v>
          </cell>
          <cell r="N3299" t="str">
            <v>Completed</v>
          </cell>
          <cell r="O3299" t="str">
            <v>Secondary</v>
          </cell>
          <cell r="P3299">
            <v>7.6</v>
          </cell>
          <cell r="Q3299">
            <v>0</v>
          </cell>
          <cell r="R3299" t="str">
            <v>7.6</v>
          </cell>
          <cell r="S3299" t="str">
            <v>0</v>
          </cell>
        </row>
        <row r="3300">
          <cell r="A3300" t="str">
            <v>PM</v>
          </cell>
          <cell r="B3300">
            <v>539</v>
          </cell>
          <cell r="C3300">
            <v>1</v>
          </cell>
          <cell r="D3300">
            <v>11758</v>
          </cell>
          <cell r="E3300" t="str">
            <v>Trading Emissions PLC</v>
          </cell>
          <cell r="F3300" t="str">
            <v>New energy</v>
          </cell>
          <cell r="G3300" t="str">
            <v>Carbon Markets</v>
          </cell>
          <cell r="I3300" t="str">
            <v>United Kingdom</v>
          </cell>
          <cell r="J3300" t="str">
            <v>GBR</v>
          </cell>
          <cell r="K3300" t="str">
            <v>EU Europe</v>
          </cell>
          <cell r="L3300" t="str">
            <v>EMEA</v>
          </cell>
          <cell r="M3300">
            <v>38463.542361111111</v>
          </cell>
          <cell r="N3300" t="str">
            <v>Completed</v>
          </cell>
          <cell r="O3300" t="str">
            <v>IPO</v>
          </cell>
          <cell r="P3300">
            <v>259</v>
          </cell>
          <cell r="Q3300">
            <v>0</v>
          </cell>
          <cell r="R3300" t="str">
            <v>259</v>
          </cell>
        </row>
        <row r="3301">
          <cell r="A3301" t="str">
            <v>PM</v>
          </cell>
          <cell r="B3301">
            <v>540</v>
          </cell>
          <cell r="C3301">
            <v>1</v>
          </cell>
          <cell r="D3301">
            <v>999</v>
          </cell>
          <cell r="E3301" t="str">
            <v>Palcan Power Systems Inc (Formerly Palcan Fuel Cells Ltd)</v>
          </cell>
          <cell r="F3301" t="str">
            <v>New energy</v>
          </cell>
          <cell r="G3301" t="str">
            <v>Fuel Cells</v>
          </cell>
          <cell r="H3301" t="str">
            <v>British Columbia</v>
          </cell>
          <cell r="I3301" t="str">
            <v>Canada</v>
          </cell>
          <cell r="J3301" t="str">
            <v>CAN</v>
          </cell>
          <cell r="K3301" t="str">
            <v>North America &amp; Carribean</v>
          </cell>
          <cell r="L3301" t="str">
            <v>AMER</v>
          </cell>
          <cell r="M3301">
            <v>38442.630555555559</v>
          </cell>
          <cell r="N3301" t="str">
            <v>Completed</v>
          </cell>
          <cell r="O3301" t="str">
            <v>OTC Secondary/PIPE</v>
          </cell>
          <cell r="P3301">
            <v>0.3</v>
          </cell>
          <cell r="Q3301">
            <v>0</v>
          </cell>
          <cell r="R3301" t="str">
            <v>0.3</v>
          </cell>
        </row>
        <row r="3302">
          <cell r="A3302" t="str">
            <v>PM</v>
          </cell>
          <cell r="B3302">
            <v>541</v>
          </cell>
          <cell r="C3302">
            <v>1</v>
          </cell>
          <cell r="D3302">
            <v>882</v>
          </cell>
          <cell r="E3302" t="str">
            <v>Sanyo Electric Co Ltd</v>
          </cell>
          <cell r="F3302" t="str">
            <v>Partially new energy</v>
          </cell>
          <cell r="G3302" t="str">
            <v>Power Storage</v>
          </cell>
          <cell r="H3302" t="str">
            <v>Osaka</v>
          </cell>
          <cell r="I3302" t="str">
            <v>Japan</v>
          </cell>
          <cell r="J3302" t="str">
            <v>JPN</v>
          </cell>
          <cell r="K3302" t="str">
            <v>Asia</v>
          </cell>
          <cell r="L3302" t="str">
            <v>ASOC</v>
          </cell>
          <cell r="M3302">
            <v>38790</v>
          </cell>
          <cell r="N3302" t="str">
            <v>Completed</v>
          </cell>
          <cell r="O3302" t="str">
            <v>Secondary</v>
          </cell>
          <cell r="P3302">
            <v>2564</v>
          </cell>
          <cell r="Q3302">
            <v>0</v>
          </cell>
          <cell r="R3302" t="str">
            <v>2564</v>
          </cell>
        </row>
        <row r="3303">
          <cell r="A3303" t="str">
            <v>PM</v>
          </cell>
          <cell r="B3303">
            <v>542</v>
          </cell>
          <cell r="C3303">
            <v>1</v>
          </cell>
          <cell r="D3303">
            <v>623</v>
          </cell>
          <cell r="E3303" t="str">
            <v>Clean Air Power Ltd</v>
          </cell>
          <cell r="F3303" t="str">
            <v>New energy</v>
          </cell>
          <cell r="G3303" t="str">
            <v>Efficiency: Demand Side</v>
          </cell>
          <cell r="I3303" t="str">
            <v>United Kingdom</v>
          </cell>
          <cell r="J3303" t="str">
            <v>GBR</v>
          </cell>
          <cell r="K3303" t="str">
            <v>EU Europe</v>
          </cell>
          <cell r="L3303" t="str">
            <v>EMEA</v>
          </cell>
          <cell r="M3303">
            <v>38776.688888888886</v>
          </cell>
          <cell r="N3303" t="str">
            <v>Completed</v>
          </cell>
          <cell r="O3303" t="str">
            <v>IPO</v>
          </cell>
          <cell r="P3303">
            <v>17.399999999999999</v>
          </cell>
          <cell r="Q3303">
            <v>0</v>
          </cell>
          <cell r="R3303" t="str">
            <v>17.4</v>
          </cell>
          <cell r="S3303" t="str">
            <v>0</v>
          </cell>
        </row>
        <row r="3304">
          <cell r="A3304" t="str">
            <v>PM</v>
          </cell>
          <cell r="B3304">
            <v>543</v>
          </cell>
          <cell r="C3304">
            <v>1</v>
          </cell>
          <cell r="D3304">
            <v>2763</v>
          </cell>
          <cell r="E3304" t="str">
            <v>Hexcel Corp</v>
          </cell>
          <cell r="F3304" t="str">
            <v>Non-core</v>
          </cell>
          <cell r="G3304" t="str">
            <v>Wind</v>
          </cell>
          <cell r="H3304" t="str">
            <v>Connecticut</v>
          </cell>
          <cell r="I3304" t="str">
            <v>United States</v>
          </cell>
          <cell r="J3304" t="str">
            <v>USA</v>
          </cell>
          <cell r="K3304" t="str">
            <v>North America &amp; Carribean</v>
          </cell>
          <cell r="L3304" t="str">
            <v>AMER</v>
          </cell>
          <cell r="M3304">
            <v>38791</v>
          </cell>
          <cell r="N3304" t="str">
            <v>Completed</v>
          </cell>
          <cell r="O3304" t="str">
            <v>Block Trade</v>
          </cell>
          <cell r="P3304">
            <v>428</v>
          </cell>
          <cell r="Q3304">
            <v>0</v>
          </cell>
          <cell r="R3304" t="str">
            <v>0</v>
          </cell>
          <cell r="S3304" t="str">
            <v>428</v>
          </cell>
        </row>
        <row r="3305">
          <cell r="A3305" t="str">
            <v>PM</v>
          </cell>
          <cell r="B3305">
            <v>544</v>
          </cell>
          <cell r="C3305">
            <v>1</v>
          </cell>
          <cell r="D3305">
            <v>12375</v>
          </cell>
          <cell r="E3305" t="str">
            <v>E-TON Solar Tech</v>
          </cell>
          <cell r="F3305" t="str">
            <v>New energy</v>
          </cell>
          <cell r="G3305" t="str">
            <v>Solar</v>
          </cell>
          <cell r="I3305" t="str">
            <v>Taiwan</v>
          </cell>
          <cell r="J3305" t="str">
            <v>TWN</v>
          </cell>
          <cell r="K3305" t="str">
            <v>Asia</v>
          </cell>
          <cell r="L3305" t="str">
            <v>ASOC</v>
          </cell>
          <cell r="M3305">
            <v>38784</v>
          </cell>
          <cell r="N3305" t="str">
            <v>Completed</v>
          </cell>
          <cell r="O3305" t="str">
            <v>OTC IPO</v>
          </cell>
          <cell r="P3305">
            <v>17.899999999999999</v>
          </cell>
          <cell r="Q3305">
            <v>0</v>
          </cell>
          <cell r="R3305" t="str">
            <v>17.9</v>
          </cell>
        </row>
        <row r="3306">
          <cell r="A3306" t="str">
            <v>PM</v>
          </cell>
          <cell r="B3306">
            <v>545</v>
          </cell>
          <cell r="C3306">
            <v>1</v>
          </cell>
          <cell r="D3306">
            <v>1348</v>
          </cell>
          <cell r="E3306" t="str">
            <v>iQ Power AG (formerly iQ Power Technology Inc)</v>
          </cell>
          <cell r="F3306" t="str">
            <v>New energy</v>
          </cell>
          <cell r="G3306" t="str">
            <v>Power Storage</v>
          </cell>
          <cell r="I3306" t="str">
            <v>Switzerland</v>
          </cell>
          <cell r="J3306" t="str">
            <v>CHE</v>
          </cell>
          <cell r="K3306" t="str">
            <v>Non-EU Europe</v>
          </cell>
          <cell r="L3306" t="str">
            <v>EMEA</v>
          </cell>
          <cell r="M3306">
            <v>38777.652083333334</v>
          </cell>
          <cell r="N3306" t="str">
            <v>Completed</v>
          </cell>
          <cell r="O3306" t="str">
            <v>OTC Secondary/PIPE</v>
          </cell>
          <cell r="P3306">
            <v>3.2</v>
          </cell>
          <cell r="Q3306">
            <v>0</v>
          </cell>
          <cell r="R3306" t="str">
            <v>3.2</v>
          </cell>
        </row>
        <row r="3307">
          <cell r="A3307" t="str">
            <v>PM</v>
          </cell>
          <cell r="B3307">
            <v>546</v>
          </cell>
          <cell r="C3307">
            <v>1</v>
          </cell>
          <cell r="D3307">
            <v>6615</v>
          </cell>
          <cell r="E3307" t="str">
            <v>Theolia SA</v>
          </cell>
          <cell r="F3307" t="str">
            <v>New energy</v>
          </cell>
          <cell r="G3307" t="str">
            <v>Wind</v>
          </cell>
          <cell r="I3307" t="str">
            <v>France</v>
          </cell>
          <cell r="J3307" t="str">
            <v>FRA</v>
          </cell>
          <cell r="K3307" t="str">
            <v>EU Europe</v>
          </cell>
          <cell r="L3307" t="str">
            <v>EMEA</v>
          </cell>
          <cell r="M3307">
            <v>38837</v>
          </cell>
          <cell r="N3307" t="str">
            <v>Completed</v>
          </cell>
          <cell r="O3307" t="str">
            <v>OTC Secondary/PIPE</v>
          </cell>
          <cell r="P3307">
            <v>35.6</v>
          </cell>
          <cell r="Q3307">
            <v>0</v>
          </cell>
          <cell r="R3307" t="str">
            <v>35.6</v>
          </cell>
        </row>
        <row r="3308">
          <cell r="A3308" t="str">
            <v>PM</v>
          </cell>
          <cell r="B3308">
            <v>548</v>
          </cell>
          <cell r="C3308">
            <v>1</v>
          </cell>
          <cell r="D3308">
            <v>2182</v>
          </cell>
          <cell r="E3308" t="str">
            <v>Azure Dynamics Corporation</v>
          </cell>
          <cell r="F3308" t="str">
            <v>New energy</v>
          </cell>
          <cell r="G3308" t="str">
            <v>Efficiency: Supply Side</v>
          </cell>
          <cell r="H3308" t="str">
            <v>Ontario</v>
          </cell>
          <cell r="I3308" t="str">
            <v>Canada</v>
          </cell>
          <cell r="J3308" t="str">
            <v>CAN</v>
          </cell>
          <cell r="K3308" t="str">
            <v>North America &amp; Carribean</v>
          </cell>
          <cell r="L3308" t="str">
            <v>AMER</v>
          </cell>
          <cell r="M3308">
            <v>38211.643055555556</v>
          </cell>
          <cell r="N3308" t="str">
            <v>Completed</v>
          </cell>
          <cell r="O3308" t="str">
            <v>Share registration</v>
          </cell>
          <cell r="P3308">
            <v>0</v>
          </cell>
          <cell r="Q3308">
            <v>0</v>
          </cell>
          <cell r="R3308" t="str">
            <v>0</v>
          </cell>
        </row>
        <row r="3309">
          <cell r="A3309" t="str">
            <v>PM</v>
          </cell>
          <cell r="B3309">
            <v>549</v>
          </cell>
          <cell r="C3309">
            <v>1</v>
          </cell>
          <cell r="D3309">
            <v>2182</v>
          </cell>
          <cell r="E3309" t="str">
            <v>Azure Dynamics Corporation</v>
          </cell>
          <cell r="F3309" t="str">
            <v>New energy</v>
          </cell>
          <cell r="G3309" t="str">
            <v>Efficiency: Supply Side</v>
          </cell>
          <cell r="H3309" t="str">
            <v>Ontario</v>
          </cell>
          <cell r="I3309" t="str">
            <v>Canada</v>
          </cell>
          <cell r="J3309" t="str">
            <v>CAN</v>
          </cell>
          <cell r="K3309" t="str">
            <v>North America &amp; Carribean</v>
          </cell>
          <cell r="L3309" t="str">
            <v>AMER</v>
          </cell>
          <cell r="M3309">
            <v>38142.647222222222</v>
          </cell>
          <cell r="N3309" t="str">
            <v>Completed</v>
          </cell>
          <cell r="O3309" t="str">
            <v>Share registration</v>
          </cell>
          <cell r="P3309">
            <v>0</v>
          </cell>
          <cell r="Q3309">
            <v>0</v>
          </cell>
          <cell r="R3309" t="str">
            <v>0</v>
          </cell>
        </row>
        <row r="3310">
          <cell r="A3310" t="str">
            <v>PM</v>
          </cell>
          <cell r="B3310">
            <v>551</v>
          </cell>
          <cell r="C3310">
            <v>1</v>
          </cell>
          <cell r="D3310">
            <v>7685</v>
          </cell>
          <cell r="E3310" t="str">
            <v>Composite Technology Corporation</v>
          </cell>
          <cell r="F3310" t="str">
            <v>New energy</v>
          </cell>
          <cell r="G3310" t="str">
            <v>Smart Distribution</v>
          </cell>
          <cell r="H3310" t="str">
            <v>California</v>
          </cell>
          <cell r="I3310" t="str">
            <v>United States</v>
          </cell>
          <cell r="J3310" t="str">
            <v>USA</v>
          </cell>
          <cell r="K3310" t="str">
            <v>North America &amp; Carribean</v>
          </cell>
          <cell r="L3310" t="str">
            <v>AMER</v>
          </cell>
          <cell r="M3310">
            <v>38779.417361111111</v>
          </cell>
          <cell r="N3310" t="str">
            <v>Completed</v>
          </cell>
          <cell r="O3310" t="str">
            <v>OTC Convertible</v>
          </cell>
          <cell r="P3310">
            <v>3.5</v>
          </cell>
          <cell r="Q3310">
            <v>0</v>
          </cell>
          <cell r="R3310" t="str">
            <v>3.5</v>
          </cell>
        </row>
        <row r="3311">
          <cell r="A3311" t="str">
            <v>PM</v>
          </cell>
          <cell r="B3311">
            <v>552</v>
          </cell>
          <cell r="C3311">
            <v>1</v>
          </cell>
          <cell r="D3311">
            <v>4854</v>
          </cell>
          <cell r="E3311" t="str">
            <v>Renewable Energy Holdings Plc</v>
          </cell>
          <cell r="F3311" t="str">
            <v>New energy</v>
          </cell>
          <cell r="G3311" t="str">
            <v>Wind</v>
          </cell>
          <cell r="H3311" t="str">
            <v>Greater London</v>
          </cell>
          <cell r="I3311" t="str">
            <v>United Kingdom</v>
          </cell>
          <cell r="J3311" t="str">
            <v>GBR</v>
          </cell>
          <cell r="K3311" t="str">
            <v>EU Europe</v>
          </cell>
          <cell r="L3311" t="str">
            <v>EMEA</v>
          </cell>
          <cell r="M3311">
            <v>38790</v>
          </cell>
          <cell r="N3311" t="str">
            <v>Completed</v>
          </cell>
          <cell r="O3311" t="str">
            <v>Secondary</v>
          </cell>
          <cell r="P3311">
            <v>10.5</v>
          </cell>
          <cell r="Q3311">
            <v>0</v>
          </cell>
          <cell r="R3311" t="str">
            <v>10.5</v>
          </cell>
        </row>
        <row r="3312">
          <cell r="A3312" t="str">
            <v>PM</v>
          </cell>
          <cell r="B3312">
            <v>553</v>
          </cell>
          <cell r="C3312">
            <v>1</v>
          </cell>
          <cell r="D3312">
            <v>7034</v>
          </cell>
          <cell r="E3312" t="str">
            <v>ErSol Solar Energy AG</v>
          </cell>
          <cell r="F3312" t="str">
            <v>New energy</v>
          </cell>
          <cell r="G3312" t="str">
            <v>Solar</v>
          </cell>
          <cell r="I3312" t="str">
            <v>Germany</v>
          </cell>
          <cell r="J3312" t="str">
            <v>DEU</v>
          </cell>
          <cell r="K3312" t="str">
            <v>EU Europe</v>
          </cell>
          <cell r="L3312" t="str">
            <v>EMEA</v>
          </cell>
          <cell r="M3312">
            <v>38775.693749999999</v>
          </cell>
          <cell r="N3312" t="str">
            <v>Completed</v>
          </cell>
          <cell r="O3312" t="str">
            <v>Block Trade</v>
          </cell>
          <cell r="P3312">
            <v>26.2</v>
          </cell>
          <cell r="Q3312">
            <v>0</v>
          </cell>
          <cell r="R3312" t="str">
            <v>0</v>
          </cell>
          <cell r="S3312" t="str">
            <v>26.2</v>
          </cell>
        </row>
        <row r="3313">
          <cell r="A3313" t="str">
            <v>PM</v>
          </cell>
          <cell r="B3313">
            <v>554</v>
          </cell>
          <cell r="C3313">
            <v>1</v>
          </cell>
          <cell r="D3313">
            <v>7312</v>
          </cell>
          <cell r="E3313" t="str">
            <v>China BAK Battery Inc (formerly Medina Coffee Inc)</v>
          </cell>
          <cell r="F3313" t="str">
            <v>New energy</v>
          </cell>
          <cell r="G3313" t="str">
            <v>Power Storage</v>
          </cell>
          <cell r="I3313" t="str">
            <v>China</v>
          </cell>
          <cell r="J3313" t="str">
            <v>CHN</v>
          </cell>
          <cell r="K3313" t="str">
            <v>Asia</v>
          </cell>
          <cell r="L3313" t="str">
            <v>ASOC</v>
          </cell>
          <cell r="M3313">
            <v>38372</v>
          </cell>
          <cell r="N3313" t="str">
            <v>Completed</v>
          </cell>
          <cell r="O3313" t="str">
            <v>OTC Reverse IPO</v>
          </cell>
          <cell r="P3313">
            <v>17</v>
          </cell>
          <cell r="Q3313">
            <v>0</v>
          </cell>
          <cell r="R3313" t="str">
            <v>17</v>
          </cell>
        </row>
        <row r="3314">
          <cell r="A3314" t="str">
            <v>PM</v>
          </cell>
          <cell r="B3314">
            <v>556</v>
          </cell>
          <cell r="C3314">
            <v>1</v>
          </cell>
          <cell r="D3314">
            <v>7543</v>
          </cell>
          <cell r="E3314" t="str">
            <v>Petratherm Ltd</v>
          </cell>
          <cell r="F3314" t="str">
            <v>New energy</v>
          </cell>
          <cell r="G3314" t="str">
            <v>Geothermal</v>
          </cell>
          <cell r="H3314" t="str">
            <v>South Australia</v>
          </cell>
          <cell r="I3314" t="str">
            <v>Australia</v>
          </cell>
          <cell r="J3314" t="str">
            <v>AUS</v>
          </cell>
          <cell r="K3314" t="str">
            <v>Oceania</v>
          </cell>
          <cell r="L3314" t="str">
            <v>ASOC</v>
          </cell>
          <cell r="M3314">
            <v>38784.77847222222</v>
          </cell>
          <cell r="N3314" t="str">
            <v>Completed</v>
          </cell>
          <cell r="O3314" t="str">
            <v>Secondary</v>
          </cell>
          <cell r="P3314">
            <v>1.5</v>
          </cell>
          <cell r="Q3314">
            <v>0</v>
          </cell>
          <cell r="R3314" t="str">
            <v>1.5</v>
          </cell>
        </row>
        <row r="3315">
          <cell r="A3315" t="str">
            <v>PM</v>
          </cell>
          <cell r="B3315">
            <v>557</v>
          </cell>
          <cell r="C3315">
            <v>1</v>
          </cell>
          <cell r="D3315">
            <v>9382</v>
          </cell>
          <cell r="E3315" t="str">
            <v>Plutonic Power Corporation</v>
          </cell>
          <cell r="F3315" t="str">
            <v>New energy</v>
          </cell>
          <cell r="G3315" t="str">
            <v>Mini-Hydro</v>
          </cell>
          <cell r="H3315" t="str">
            <v>British Columbia</v>
          </cell>
          <cell r="I3315" t="str">
            <v>Canada</v>
          </cell>
          <cell r="J3315" t="str">
            <v>CAN</v>
          </cell>
          <cell r="K3315" t="str">
            <v>North America &amp; Carribean</v>
          </cell>
          <cell r="L3315" t="str">
            <v>AMER</v>
          </cell>
          <cell r="M3315">
            <v>38806.606249999997</v>
          </cell>
          <cell r="N3315" t="str">
            <v>Completed</v>
          </cell>
          <cell r="O3315" t="str">
            <v>OTC Secondary/PIPE</v>
          </cell>
          <cell r="P3315">
            <v>2.2000000000000002</v>
          </cell>
          <cell r="Q3315">
            <v>0</v>
          </cell>
          <cell r="R3315" t="str">
            <v>2.2</v>
          </cell>
        </row>
        <row r="3316">
          <cell r="A3316" t="str">
            <v>PM</v>
          </cell>
          <cell r="B3316">
            <v>558</v>
          </cell>
          <cell r="C3316">
            <v>1</v>
          </cell>
          <cell r="D3316">
            <v>487</v>
          </cell>
          <cell r="E3316" t="str">
            <v>Ceramic Fuel Cells Ltd (CFCL)</v>
          </cell>
          <cell r="F3316" t="str">
            <v>New energy</v>
          </cell>
          <cell r="G3316" t="str">
            <v>Fuel Cells</v>
          </cell>
          <cell r="I3316" t="str">
            <v>Australia</v>
          </cell>
          <cell r="J3316" t="str">
            <v>AUS</v>
          </cell>
          <cell r="K3316" t="str">
            <v>Oceania</v>
          </cell>
          <cell r="L3316" t="str">
            <v>ASOC</v>
          </cell>
          <cell r="M3316">
            <v>38793</v>
          </cell>
          <cell r="N3316" t="str">
            <v>Completed</v>
          </cell>
          <cell r="O3316" t="str">
            <v>Secondary</v>
          </cell>
          <cell r="P3316">
            <v>2.8</v>
          </cell>
          <cell r="Q3316">
            <v>0</v>
          </cell>
          <cell r="R3316" t="str">
            <v>2.8</v>
          </cell>
        </row>
        <row r="3317">
          <cell r="A3317" t="str">
            <v>PM</v>
          </cell>
          <cell r="B3317">
            <v>559</v>
          </cell>
          <cell r="C3317">
            <v>1</v>
          </cell>
          <cell r="D3317">
            <v>12878</v>
          </cell>
          <cell r="E3317" t="str">
            <v>Changsha Lyrun New Material Co Ltd</v>
          </cell>
          <cell r="F3317" t="str">
            <v>New energy</v>
          </cell>
          <cell r="G3317" t="str">
            <v>Power Storage</v>
          </cell>
          <cell r="H3317" t="str">
            <v>Hunan Prefecture</v>
          </cell>
          <cell r="I3317" t="str">
            <v>China</v>
          </cell>
          <cell r="J3317" t="str">
            <v>CHN</v>
          </cell>
          <cell r="K3317" t="str">
            <v>Asia</v>
          </cell>
          <cell r="L3317" t="str">
            <v>ASOC</v>
          </cell>
          <cell r="M3317">
            <v>37867</v>
          </cell>
          <cell r="N3317" t="str">
            <v>Completed</v>
          </cell>
          <cell r="O3317" t="str">
            <v>IPO</v>
          </cell>
          <cell r="P3317">
            <v>23.9</v>
          </cell>
          <cell r="Q3317">
            <v>0</v>
          </cell>
          <cell r="R3317" t="str">
            <v>23.9</v>
          </cell>
        </row>
        <row r="3318">
          <cell r="A3318" t="str">
            <v>PM</v>
          </cell>
          <cell r="B3318">
            <v>560</v>
          </cell>
          <cell r="C3318">
            <v>1</v>
          </cell>
          <cell r="D3318">
            <v>11267</v>
          </cell>
          <cell r="E3318" t="str">
            <v>Tebian Electric Apparatus Stock Co Ltd (TBEA)</v>
          </cell>
          <cell r="F3318" t="str">
            <v>Partially new energy</v>
          </cell>
          <cell r="G3318" t="str">
            <v>Efficiency: Supply Side</v>
          </cell>
          <cell r="H3318" t="str">
            <v>Xinjiang  Autonomous Region</v>
          </cell>
          <cell r="I3318" t="str">
            <v>China</v>
          </cell>
          <cell r="J3318" t="str">
            <v>CHN</v>
          </cell>
          <cell r="K3318" t="str">
            <v>Asia</v>
          </cell>
          <cell r="L3318" t="str">
            <v>ASOC</v>
          </cell>
          <cell r="M3318">
            <v>35599.474305555559</v>
          </cell>
          <cell r="N3318" t="str">
            <v>Completed</v>
          </cell>
          <cell r="O3318" t="str">
            <v>IPO</v>
          </cell>
          <cell r="Q3318">
            <v>0</v>
          </cell>
        </row>
        <row r="3319">
          <cell r="A3319" t="str">
            <v>PM</v>
          </cell>
          <cell r="B3319">
            <v>561</v>
          </cell>
          <cell r="C3319">
            <v>1</v>
          </cell>
          <cell r="D3319">
            <v>2426</v>
          </cell>
          <cell r="E3319" t="str">
            <v>Baoding Tianwei Baobian Electric Co Ltd</v>
          </cell>
          <cell r="F3319" t="str">
            <v>Partially new energy</v>
          </cell>
          <cell r="G3319" t="str">
            <v>Solar</v>
          </cell>
          <cell r="H3319" t="str">
            <v>Hebei Prefecture</v>
          </cell>
          <cell r="I3319" t="str">
            <v>China</v>
          </cell>
          <cell r="J3319" t="str">
            <v>CHN</v>
          </cell>
          <cell r="K3319" t="str">
            <v>Asia</v>
          </cell>
          <cell r="L3319" t="str">
            <v>ASOC</v>
          </cell>
          <cell r="M3319">
            <v>36950.506249999999</v>
          </cell>
          <cell r="N3319" t="str">
            <v>Completed</v>
          </cell>
          <cell r="O3319" t="str">
            <v>IPO</v>
          </cell>
          <cell r="P3319">
            <v>66</v>
          </cell>
          <cell r="Q3319">
            <v>0</v>
          </cell>
          <cell r="R3319" t="str">
            <v>66</v>
          </cell>
        </row>
        <row r="3320">
          <cell r="A3320" t="str">
            <v>PM</v>
          </cell>
          <cell r="B3320">
            <v>562</v>
          </cell>
          <cell r="C3320">
            <v>1</v>
          </cell>
          <cell r="D3320">
            <v>12908</v>
          </cell>
          <cell r="E3320" t="str">
            <v>Green Plains Renewable Energy Inc (GPRE)</v>
          </cell>
          <cell r="F3320" t="str">
            <v>New energy</v>
          </cell>
          <cell r="G3320" t="str">
            <v>Biofuels</v>
          </cell>
          <cell r="H3320" t="str">
            <v>Nevada</v>
          </cell>
          <cell r="I3320" t="str">
            <v>United States</v>
          </cell>
          <cell r="J3320" t="str">
            <v>USA</v>
          </cell>
          <cell r="K3320" t="str">
            <v>North America &amp; Carribean</v>
          </cell>
          <cell r="L3320" t="str">
            <v>AMER</v>
          </cell>
          <cell r="M3320">
            <v>38791.777083333334</v>
          </cell>
          <cell r="N3320" t="str">
            <v>Completed</v>
          </cell>
          <cell r="O3320" t="str">
            <v>Share registration</v>
          </cell>
          <cell r="P3320">
            <v>0</v>
          </cell>
          <cell r="Q3320">
            <v>0</v>
          </cell>
          <cell r="R3320" t="str">
            <v>0</v>
          </cell>
        </row>
        <row r="3321">
          <cell r="A3321" t="str">
            <v>PM</v>
          </cell>
          <cell r="B3321">
            <v>563</v>
          </cell>
          <cell r="C3321">
            <v>1</v>
          </cell>
          <cell r="D3321">
            <v>11609</v>
          </cell>
          <cell r="E3321" t="str">
            <v>Consolidated Biofuels Inc</v>
          </cell>
          <cell r="F3321" t="str">
            <v>New energy</v>
          </cell>
          <cell r="G3321" t="str">
            <v>Biofuels</v>
          </cell>
          <cell r="H3321" t="str">
            <v>Texas</v>
          </cell>
          <cell r="I3321" t="str">
            <v>United States</v>
          </cell>
          <cell r="J3321" t="str">
            <v>USA</v>
          </cell>
          <cell r="K3321" t="str">
            <v>North America &amp; Carribean</v>
          </cell>
          <cell r="L3321" t="str">
            <v>AMER</v>
          </cell>
          <cell r="M3321">
            <v>38922</v>
          </cell>
          <cell r="N3321" t="str">
            <v>Postponed/cancelled</v>
          </cell>
          <cell r="O3321" t="str">
            <v>OTC Secondary/PIPE</v>
          </cell>
          <cell r="P3321">
            <v>0.2</v>
          </cell>
          <cell r="Q3321">
            <v>0</v>
          </cell>
        </row>
        <row r="3322">
          <cell r="A3322" t="str">
            <v>PM</v>
          </cell>
          <cell r="B3322">
            <v>564</v>
          </cell>
          <cell r="C3322">
            <v>1</v>
          </cell>
          <cell r="D3322">
            <v>8051</v>
          </cell>
          <cell r="E3322" t="str">
            <v>CO2 Solution Inc</v>
          </cell>
          <cell r="F3322" t="str">
            <v>New energy</v>
          </cell>
          <cell r="G3322" t="str">
            <v>Carbon Capture and Sequestration</v>
          </cell>
          <cell r="H3322" t="str">
            <v>Quebec</v>
          </cell>
          <cell r="I3322" t="str">
            <v>Canada</v>
          </cell>
          <cell r="J3322" t="str">
            <v>CAN</v>
          </cell>
          <cell r="K3322" t="str">
            <v>North America &amp; Carribean</v>
          </cell>
          <cell r="L3322" t="str">
            <v>AMER</v>
          </cell>
          <cell r="M3322">
            <v>38790.656944444447</v>
          </cell>
          <cell r="N3322" t="str">
            <v>Postponed/cancelled</v>
          </cell>
          <cell r="O3322" t="str">
            <v>OTC Secondary/PIPE</v>
          </cell>
          <cell r="P3322">
            <v>2.6</v>
          </cell>
          <cell r="Q3322">
            <v>0</v>
          </cell>
        </row>
        <row r="3323">
          <cell r="A3323" t="str">
            <v>PM</v>
          </cell>
          <cell r="B3323">
            <v>565</v>
          </cell>
          <cell r="C3323">
            <v>1</v>
          </cell>
          <cell r="D3323">
            <v>6041</v>
          </cell>
          <cell r="E3323" t="str">
            <v>Wuhan East Lake High-tech Group Co Ltd</v>
          </cell>
          <cell r="F3323" t="str">
            <v>Partially new energy</v>
          </cell>
          <cell r="G3323" t="str">
            <v>Biomass &amp; Waste</v>
          </cell>
          <cell r="H3323" t="str">
            <v>Hubei Prefecture</v>
          </cell>
          <cell r="I3323" t="str">
            <v>China</v>
          </cell>
          <cell r="J3323" t="str">
            <v>CHN</v>
          </cell>
          <cell r="K3323" t="str">
            <v>Asia</v>
          </cell>
          <cell r="L3323" t="str">
            <v>ASOC</v>
          </cell>
          <cell r="M3323">
            <v>35838.713888888888</v>
          </cell>
          <cell r="N3323" t="str">
            <v>Completed</v>
          </cell>
          <cell r="O3323" t="str">
            <v>IPO</v>
          </cell>
          <cell r="P3323">
            <v>20.8</v>
          </cell>
          <cell r="Q3323">
            <v>0</v>
          </cell>
          <cell r="R3323" t="str">
            <v>20.8</v>
          </cell>
        </row>
        <row r="3324">
          <cell r="A3324" t="str">
            <v>PM</v>
          </cell>
          <cell r="B3324">
            <v>566</v>
          </cell>
          <cell r="C3324">
            <v>1</v>
          </cell>
          <cell r="D3324">
            <v>6041</v>
          </cell>
          <cell r="E3324" t="str">
            <v>Wuhan East Lake High-tech Group Co Ltd</v>
          </cell>
          <cell r="F3324" t="str">
            <v>New energy</v>
          </cell>
          <cell r="G3324" t="str">
            <v>Biomass &amp; Waste</v>
          </cell>
          <cell r="H3324" t="str">
            <v>Hubei Prefecture</v>
          </cell>
          <cell r="I3324" t="str">
            <v>China</v>
          </cell>
          <cell r="J3324" t="str">
            <v>CHN</v>
          </cell>
          <cell r="K3324" t="str">
            <v>Asia</v>
          </cell>
          <cell r="L3324" t="str">
            <v>ASOC</v>
          </cell>
          <cell r="M3324">
            <v>36755</v>
          </cell>
          <cell r="N3324" t="str">
            <v>Completed</v>
          </cell>
          <cell r="O3324" t="str">
            <v>Secondary</v>
          </cell>
          <cell r="P3324">
            <v>28.4</v>
          </cell>
          <cell r="Q3324">
            <v>0</v>
          </cell>
          <cell r="R3324" t="str">
            <v>28.4</v>
          </cell>
        </row>
        <row r="3325">
          <cell r="A3325" t="str">
            <v>PM</v>
          </cell>
          <cell r="B3325">
            <v>567</v>
          </cell>
          <cell r="C3325">
            <v>1</v>
          </cell>
          <cell r="D3325">
            <v>1845</v>
          </cell>
          <cell r="E3325" t="str">
            <v>BYD Company Ltd</v>
          </cell>
          <cell r="F3325" t="str">
            <v>New energy</v>
          </cell>
          <cell r="G3325" t="str">
            <v>Power Storage</v>
          </cell>
          <cell r="H3325" t="str">
            <v>Guangdong Prefecture</v>
          </cell>
          <cell r="I3325" t="str">
            <v>China</v>
          </cell>
          <cell r="J3325" t="str">
            <v>CHN</v>
          </cell>
          <cell r="K3325" t="str">
            <v>Asia</v>
          </cell>
          <cell r="L3325" t="str">
            <v>ASOC</v>
          </cell>
          <cell r="M3325">
            <v>37467.740277777775</v>
          </cell>
          <cell r="N3325" t="str">
            <v>Completed</v>
          </cell>
          <cell r="O3325" t="str">
            <v>IPO</v>
          </cell>
          <cell r="P3325">
            <v>43.1</v>
          </cell>
          <cell r="Q3325">
            <v>0</v>
          </cell>
          <cell r="R3325" t="str">
            <v>43.1</v>
          </cell>
        </row>
        <row r="3326">
          <cell r="A3326" t="str">
            <v>PM</v>
          </cell>
          <cell r="B3326">
            <v>568</v>
          </cell>
          <cell r="C3326">
            <v>1</v>
          </cell>
          <cell r="D3326">
            <v>9741</v>
          </cell>
          <cell r="E3326" t="str">
            <v>Weichai Power Co Ltd</v>
          </cell>
          <cell r="F3326" t="str">
            <v>Partially new energy</v>
          </cell>
          <cell r="G3326" t="str">
            <v>Efficiency: Supply Side</v>
          </cell>
          <cell r="H3326" t="str">
            <v>Shandong Prefecture</v>
          </cell>
          <cell r="I3326" t="str">
            <v>China</v>
          </cell>
          <cell r="J3326" t="str">
            <v>CHN</v>
          </cell>
          <cell r="K3326" t="str">
            <v>Asia</v>
          </cell>
          <cell r="L3326" t="str">
            <v>ASOC</v>
          </cell>
          <cell r="M3326">
            <v>38055.755555555559</v>
          </cell>
          <cell r="N3326" t="str">
            <v>Completed</v>
          </cell>
          <cell r="O3326" t="str">
            <v>IPO</v>
          </cell>
          <cell r="P3326">
            <v>14.8</v>
          </cell>
          <cell r="Q3326">
            <v>0</v>
          </cell>
          <cell r="R3326" t="str">
            <v>14.8</v>
          </cell>
        </row>
        <row r="3327">
          <cell r="A3327" t="str">
            <v>PM</v>
          </cell>
          <cell r="B3327">
            <v>569</v>
          </cell>
          <cell r="C3327">
            <v>1</v>
          </cell>
          <cell r="D3327">
            <v>12910</v>
          </cell>
          <cell r="E3327" t="str">
            <v>Photowatt Technologies (aka Photowatt International SA)</v>
          </cell>
          <cell r="F3327" t="str">
            <v>New energy</v>
          </cell>
          <cell r="G3327" t="str">
            <v>Solar</v>
          </cell>
          <cell r="I3327" t="str">
            <v>France</v>
          </cell>
          <cell r="J3327" t="str">
            <v>FRA</v>
          </cell>
          <cell r="K3327" t="str">
            <v>EU Europe</v>
          </cell>
          <cell r="L3327" t="str">
            <v>EMEA</v>
          </cell>
          <cell r="M3327">
            <v>39168.431250000001</v>
          </cell>
          <cell r="N3327" t="str">
            <v>Postponed/cancelled</v>
          </cell>
          <cell r="O3327" t="str">
            <v>IPO</v>
          </cell>
          <cell r="P3327">
            <v>176</v>
          </cell>
          <cell r="Q3327">
            <v>0</v>
          </cell>
        </row>
        <row r="3328">
          <cell r="A3328" t="str">
            <v>PM</v>
          </cell>
          <cell r="B3328">
            <v>570</v>
          </cell>
          <cell r="C3328">
            <v>1</v>
          </cell>
          <cell r="D3328">
            <v>9585</v>
          </cell>
          <cell r="E3328" t="str">
            <v>Sterling Waterford Securities</v>
          </cell>
          <cell r="F3328" t="str">
            <v>Partially new energy</v>
          </cell>
          <cell r="G3328" t="str">
            <v>Carbon Markets</v>
          </cell>
          <cell r="I3328" t="str">
            <v>South Africa</v>
          </cell>
          <cell r="J3328" t="str">
            <v>ZAF</v>
          </cell>
          <cell r="K3328" t="str">
            <v>Africa (exc N Africa)</v>
          </cell>
          <cell r="L3328" t="str">
            <v>EMEA</v>
          </cell>
          <cell r="M3328">
            <v>38740.578472222223</v>
          </cell>
          <cell r="N3328" t="str">
            <v>Postponed/cancelled</v>
          </cell>
          <cell r="O3328" t="str">
            <v>IPO</v>
          </cell>
          <cell r="P3328">
            <v>174.6</v>
          </cell>
          <cell r="Q3328">
            <v>0</v>
          </cell>
        </row>
        <row r="3329">
          <cell r="A3329" t="str">
            <v>PM</v>
          </cell>
          <cell r="B3329">
            <v>571</v>
          </cell>
          <cell r="C3329">
            <v>1</v>
          </cell>
          <cell r="D3329">
            <v>2003</v>
          </cell>
          <cell r="E3329" t="str">
            <v>China Yangtze Power Co Ltd (CYPC)</v>
          </cell>
          <cell r="F3329" t="str">
            <v>Non-core</v>
          </cell>
          <cell r="G3329" t="str">
            <v>Mini-Hydro</v>
          </cell>
          <cell r="H3329" t="str">
            <v>Beijing Municipality</v>
          </cell>
          <cell r="I3329" t="str">
            <v>China</v>
          </cell>
          <cell r="J3329" t="str">
            <v>CHN</v>
          </cell>
          <cell r="K3329" t="str">
            <v>Asia</v>
          </cell>
          <cell r="L3329" t="str">
            <v>ASOC</v>
          </cell>
          <cell r="M3329">
            <v>37943.652083333334</v>
          </cell>
          <cell r="N3329" t="str">
            <v>Completed</v>
          </cell>
          <cell r="O3329" t="str">
            <v>IPO</v>
          </cell>
          <cell r="P3329">
            <v>1200</v>
          </cell>
          <cell r="Q3329">
            <v>0</v>
          </cell>
          <cell r="R3329" t="str">
            <v>1200</v>
          </cell>
        </row>
        <row r="3330">
          <cell r="A3330" t="str">
            <v>PM</v>
          </cell>
          <cell r="B3330">
            <v>572</v>
          </cell>
          <cell r="C3330">
            <v>1</v>
          </cell>
          <cell r="D3330">
            <v>2596</v>
          </cell>
          <cell r="E3330" t="str">
            <v>CITIC Securities Co Ltd</v>
          </cell>
          <cell r="F3330" t="str">
            <v>Non-core</v>
          </cell>
          <cell r="G3330" t="str">
            <v>General Financial &amp; Legal Services</v>
          </cell>
          <cell r="I3330" t="str">
            <v>China</v>
          </cell>
          <cell r="J3330" t="str">
            <v>CHN</v>
          </cell>
          <cell r="K3330" t="str">
            <v>Asia</v>
          </cell>
          <cell r="L3330" t="str">
            <v>ASOC</v>
          </cell>
          <cell r="M3330">
            <v>37627.661111111112</v>
          </cell>
          <cell r="N3330" t="str">
            <v>Completed</v>
          </cell>
          <cell r="O3330" t="str">
            <v>IPO</v>
          </cell>
          <cell r="P3330">
            <v>435</v>
          </cell>
          <cell r="Q3330">
            <v>0</v>
          </cell>
          <cell r="R3330" t="str">
            <v>435</v>
          </cell>
        </row>
        <row r="3331">
          <cell r="A3331" t="str">
            <v>PM</v>
          </cell>
          <cell r="B3331">
            <v>573</v>
          </cell>
          <cell r="C3331">
            <v>1</v>
          </cell>
          <cell r="D3331">
            <v>6298</v>
          </cell>
          <cell r="E3331" t="str">
            <v>Jiangxi Lianchuang Optoelectronic Science and Technology Co Ltd</v>
          </cell>
          <cell r="F3331" t="str">
            <v>Non-core</v>
          </cell>
          <cell r="G3331" t="str">
            <v>Efficiency: Demand Side</v>
          </cell>
          <cell r="H3331" t="str">
            <v>Jiangxi Prefecture</v>
          </cell>
          <cell r="I3331" t="str">
            <v>China</v>
          </cell>
          <cell r="J3331" t="str">
            <v>CHN</v>
          </cell>
          <cell r="K3331" t="str">
            <v>Asia</v>
          </cell>
          <cell r="L3331" t="str">
            <v>ASOC</v>
          </cell>
          <cell r="M3331">
            <v>36979.675000000003</v>
          </cell>
          <cell r="N3331" t="str">
            <v>Completed</v>
          </cell>
          <cell r="O3331" t="str">
            <v>IPO</v>
          </cell>
          <cell r="P3331">
            <v>48.3</v>
          </cell>
          <cell r="Q3331">
            <v>0</v>
          </cell>
          <cell r="R3331" t="str">
            <v>48.3</v>
          </cell>
          <cell r="S3331" t="str">
            <v>0</v>
          </cell>
        </row>
        <row r="3332">
          <cell r="A3332" t="str">
            <v>PM</v>
          </cell>
          <cell r="B3332">
            <v>574</v>
          </cell>
          <cell r="C3332">
            <v>1</v>
          </cell>
          <cell r="D3332">
            <v>12695</v>
          </cell>
          <cell r="E3332" t="str">
            <v>Shanghai Electric Group Co Ltd</v>
          </cell>
          <cell r="F3332" t="str">
            <v>Non-core</v>
          </cell>
          <cell r="G3332" t="str">
            <v>Wind</v>
          </cell>
          <cell r="H3332" t="str">
            <v>Shanghai Municipality</v>
          </cell>
          <cell r="I3332" t="str">
            <v>China</v>
          </cell>
          <cell r="J3332" t="str">
            <v>CHN</v>
          </cell>
          <cell r="K3332" t="str">
            <v>Asia</v>
          </cell>
          <cell r="L3332" t="str">
            <v>ASOC</v>
          </cell>
          <cell r="M3332">
            <v>38470</v>
          </cell>
          <cell r="N3332" t="str">
            <v>Completed</v>
          </cell>
          <cell r="O3332" t="str">
            <v>IPO</v>
          </cell>
          <cell r="P3332">
            <v>648.1</v>
          </cell>
          <cell r="Q3332">
            <v>0</v>
          </cell>
          <cell r="R3332" t="str">
            <v>648.1</v>
          </cell>
          <cell r="S3332" t="str">
            <v>0</v>
          </cell>
        </row>
        <row r="3333">
          <cell r="A3333" t="str">
            <v>PM</v>
          </cell>
          <cell r="B3333">
            <v>575</v>
          </cell>
          <cell r="C3333">
            <v>1</v>
          </cell>
          <cell r="D3333">
            <v>2925</v>
          </cell>
          <cell r="E3333" t="str">
            <v>Huaneng Power International Inc</v>
          </cell>
          <cell r="F3333" t="str">
            <v>Non-core</v>
          </cell>
          <cell r="G3333" t="str">
            <v>Wind</v>
          </cell>
          <cell r="H3333" t="str">
            <v>Beijing Municipality</v>
          </cell>
          <cell r="I3333" t="str">
            <v>China</v>
          </cell>
          <cell r="J3333" t="str">
            <v>CHN</v>
          </cell>
          <cell r="K3333" t="str">
            <v>Asia</v>
          </cell>
          <cell r="L3333" t="str">
            <v>ASOC</v>
          </cell>
          <cell r="M3333">
            <v>37210.70208333333</v>
          </cell>
          <cell r="N3333" t="str">
            <v>Completed</v>
          </cell>
          <cell r="O3333" t="str">
            <v>IPO</v>
          </cell>
          <cell r="P3333">
            <v>336.6</v>
          </cell>
          <cell r="Q3333">
            <v>0</v>
          </cell>
          <cell r="R3333" t="str">
            <v>336.6</v>
          </cell>
          <cell r="S3333" t="str">
            <v>0</v>
          </cell>
        </row>
        <row r="3334">
          <cell r="A3334" t="str">
            <v>PM</v>
          </cell>
          <cell r="B3334">
            <v>576</v>
          </cell>
          <cell r="C3334">
            <v>1</v>
          </cell>
          <cell r="D3334">
            <v>2199</v>
          </cell>
          <cell r="E3334" t="str">
            <v>Nevada Geothermal Power Inc</v>
          </cell>
          <cell r="F3334" t="str">
            <v>New energy</v>
          </cell>
          <cell r="G3334" t="str">
            <v>Geothermal</v>
          </cell>
          <cell r="H3334" t="str">
            <v>British Columbia</v>
          </cell>
          <cell r="I3334" t="str">
            <v>Canada</v>
          </cell>
          <cell r="J3334" t="str">
            <v>CAN</v>
          </cell>
          <cell r="K3334" t="str">
            <v>North America &amp; Carribean</v>
          </cell>
          <cell r="L3334" t="str">
            <v>AMER</v>
          </cell>
          <cell r="M3334">
            <v>38838.388194444444</v>
          </cell>
          <cell r="N3334" t="str">
            <v>Completed</v>
          </cell>
          <cell r="O3334" t="str">
            <v>OTC Secondary/PIPE</v>
          </cell>
          <cell r="P3334">
            <v>15.6</v>
          </cell>
          <cell r="Q3334">
            <v>0</v>
          </cell>
          <cell r="R3334" t="str">
            <v>15.6</v>
          </cell>
        </row>
        <row r="3335">
          <cell r="A3335" t="str">
            <v>PM</v>
          </cell>
          <cell r="B3335">
            <v>577</v>
          </cell>
          <cell r="C3335">
            <v>1</v>
          </cell>
          <cell r="D3335">
            <v>6563</v>
          </cell>
          <cell r="E3335" t="str">
            <v>Agri Energy Ltd (formerly Australian Ethanol Ltd)</v>
          </cell>
          <cell r="F3335" t="str">
            <v>New energy</v>
          </cell>
          <cell r="G3335" t="str">
            <v>Biofuels</v>
          </cell>
          <cell r="H3335" t="str">
            <v>Western Australia</v>
          </cell>
          <cell r="I3335" t="str">
            <v>Australia</v>
          </cell>
          <cell r="J3335" t="str">
            <v>AUS</v>
          </cell>
          <cell r="K3335" t="str">
            <v>Oceania</v>
          </cell>
          <cell r="L3335" t="str">
            <v>ASOC</v>
          </cell>
          <cell r="M3335">
            <v>38793.59375</v>
          </cell>
          <cell r="N3335" t="str">
            <v>Completed</v>
          </cell>
          <cell r="O3335" t="str">
            <v>Secondary</v>
          </cell>
          <cell r="P3335">
            <v>9.1</v>
          </cell>
          <cell r="Q3335">
            <v>0</v>
          </cell>
          <cell r="R3335" t="str">
            <v>9.1</v>
          </cell>
        </row>
        <row r="3336">
          <cell r="A3336" t="str">
            <v>PM</v>
          </cell>
          <cell r="B3336">
            <v>578</v>
          </cell>
          <cell r="C3336">
            <v>1</v>
          </cell>
          <cell r="D3336">
            <v>63</v>
          </cell>
          <cell r="E3336" t="str">
            <v>Climate Change Holdings Ltd (formerly Climate Change Capital Ltd)</v>
          </cell>
          <cell r="F3336" t="str">
            <v>New energy</v>
          </cell>
          <cell r="G3336" t="str">
            <v>General Financial &amp; Legal Services</v>
          </cell>
          <cell r="H3336" t="str">
            <v>Greater London</v>
          </cell>
          <cell r="I3336" t="str">
            <v>United Kingdom</v>
          </cell>
          <cell r="J3336" t="str">
            <v>GBR</v>
          </cell>
          <cell r="K3336" t="str">
            <v>EU Europe</v>
          </cell>
          <cell r="L3336" t="str">
            <v>EMEA</v>
          </cell>
          <cell r="M3336">
            <v>38880.763194444444</v>
          </cell>
          <cell r="N3336" t="str">
            <v>Completed</v>
          </cell>
          <cell r="O3336" t="str">
            <v>Quoted fund (assets)</v>
          </cell>
          <cell r="P3336">
            <v>52.7</v>
          </cell>
          <cell r="Q3336">
            <v>0</v>
          </cell>
          <cell r="R3336" t="str">
            <v>52.7</v>
          </cell>
          <cell r="S3336" t="str">
            <v>0</v>
          </cell>
        </row>
        <row r="3337">
          <cell r="A3337" t="str">
            <v>PM</v>
          </cell>
          <cell r="B3337">
            <v>579</v>
          </cell>
          <cell r="C3337">
            <v>1</v>
          </cell>
          <cell r="D3337">
            <v>2268</v>
          </cell>
          <cell r="E3337" t="str">
            <v>Impax Asset Management Limited</v>
          </cell>
          <cell r="F3337" t="str">
            <v>New energy</v>
          </cell>
          <cell r="G3337" t="str">
            <v>Services &amp; Support (Clean Energy)</v>
          </cell>
          <cell r="I3337" t="str">
            <v>United Kingdom</v>
          </cell>
          <cell r="J3337" t="str">
            <v>GBR</v>
          </cell>
          <cell r="K3337" t="str">
            <v>EU Europe</v>
          </cell>
          <cell r="L3337" t="str">
            <v>EMEA</v>
          </cell>
          <cell r="M3337">
            <v>38793.767361111109</v>
          </cell>
          <cell r="N3337" t="str">
            <v>Completed</v>
          </cell>
          <cell r="O3337" t="str">
            <v>Quoted fund (equities)</v>
          </cell>
          <cell r="P3337">
            <v>13.6</v>
          </cell>
          <cell r="Q3337">
            <v>0</v>
          </cell>
          <cell r="R3337" t="str">
            <v>13.6</v>
          </cell>
        </row>
        <row r="3338">
          <cell r="A3338" t="str">
            <v>PM</v>
          </cell>
          <cell r="B3338">
            <v>580</v>
          </cell>
          <cell r="C3338">
            <v>1</v>
          </cell>
          <cell r="D3338">
            <v>1054</v>
          </cell>
          <cell r="E3338" t="str">
            <v>Neah Power Systems Inc</v>
          </cell>
          <cell r="F3338" t="str">
            <v>New energy</v>
          </cell>
          <cell r="G3338" t="str">
            <v>Fuel Cells</v>
          </cell>
          <cell r="H3338" t="str">
            <v>Washington State</v>
          </cell>
          <cell r="I3338" t="str">
            <v>United States</v>
          </cell>
          <cell r="J3338" t="str">
            <v>USA</v>
          </cell>
          <cell r="K3338" t="str">
            <v>North America &amp; Carribean</v>
          </cell>
          <cell r="L3338" t="str">
            <v>AMER</v>
          </cell>
          <cell r="M3338">
            <v>38791</v>
          </cell>
          <cell r="N3338" t="str">
            <v>Completed</v>
          </cell>
          <cell r="O3338" t="str">
            <v>OTC Reverse IPO</v>
          </cell>
          <cell r="P3338">
            <v>0</v>
          </cell>
          <cell r="Q3338">
            <v>0</v>
          </cell>
          <cell r="R3338" t="str">
            <v>0</v>
          </cell>
        </row>
        <row r="3339">
          <cell r="A3339" t="str">
            <v>PM</v>
          </cell>
          <cell r="B3339">
            <v>581</v>
          </cell>
          <cell r="C3339">
            <v>1</v>
          </cell>
          <cell r="D3339">
            <v>13029</v>
          </cell>
          <cell r="E3339" t="str">
            <v>Geothermal Resources Ltd</v>
          </cell>
          <cell r="F3339" t="str">
            <v>New energy</v>
          </cell>
          <cell r="G3339" t="str">
            <v>Geothermal</v>
          </cell>
          <cell r="H3339" t="str">
            <v>South Australia</v>
          </cell>
          <cell r="I3339" t="str">
            <v>Australia</v>
          </cell>
          <cell r="J3339" t="str">
            <v>AUS</v>
          </cell>
          <cell r="K3339" t="str">
            <v>Oceania</v>
          </cell>
          <cell r="L3339" t="str">
            <v>ASOC</v>
          </cell>
          <cell r="M3339">
            <v>38797.436111111114</v>
          </cell>
          <cell r="N3339" t="str">
            <v>Completed</v>
          </cell>
          <cell r="O3339" t="str">
            <v>IPO</v>
          </cell>
          <cell r="P3339">
            <v>2.2000000000000002</v>
          </cell>
          <cell r="Q3339">
            <v>0</v>
          </cell>
          <cell r="R3339" t="str">
            <v>2.2</v>
          </cell>
        </row>
        <row r="3340">
          <cell r="A3340" t="str">
            <v>PM</v>
          </cell>
          <cell r="B3340">
            <v>582</v>
          </cell>
          <cell r="C3340">
            <v>1</v>
          </cell>
          <cell r="D3340">
            <v>13069</v>
          </cell>
          <cell r="E3340" t="str">
            <v>HydroOGK</v>
          </cell>
          <cell r="F3340" t="str">
            <v>Non-core</v>
          </cell>
          <cell r="G3340" t="str">
            <v>Mini-Hydro</v>
          </cell>
          <cell r="I3340" t="str">
            <v>Russian Federation</v>
          </cell>
          <cell r="J3340" t="str">
            <v>RUS</v>
          </cell>
          <cell r="K3340" t="str">
            <v>Non-EU Europe</v>
          </cell>
          <cell r="L3340" t="str">
            <v>EMEA</v>
          </cell>
          <cell r="M3340">
            <v>38798.423611111109</v>
          </cell>
          <cell r="N3340" t="str">
            <v>Postponed/cancelled</v>
          </cell>
          <cell r="O3340" t="str">
            <v>IPO</v>
          </cell>
          <cell r="P3340">
            <v>4300</v>
          </cell>
          <cell r="Q3340">
            <v>0</v>
          </cell>
          <cell r="R3340" t="str">
            <v>0</v>
          </cell>
          <cell r="S3340" t="str">
            <v>0</v>
          </cell>
        </row>
        <row r="3341">
          <cell r="A3341" t="str">
            <v>PM</v>
          </cell>
          <cell r="B3341">
            <v>583</v>
          </cell>
          <cell r="C3341">
            <v>1</v>
          </cell>
          <cell r="D3341">
            <v>12874</v>
          </cell>
          <cell r="E3341" t="str">
            <v>Dexion Capital Plc</v>
          </cell>
          <cell r="F3341" t="str">
            <v>New energy</v>
          </cell>
          <cell r="G3341" t="str">
            <v>Carbon Markets</v>
          </cell>
          <cell r="I3341" t="str">
            <v>United Kingdom</v>
          </cell>
          <cell r="J3341" t="str">
            <v>GBR</v>
          </cell>
          <cell r="K3341" t="str">
            <v>EU Europe</v>
          </cell>
          <cell r="L3341" t="str">
            <v>EMEA</v>
          </cell>
          <cell r="M3341">
            <v>38799.729861111111</v>
          </cell>
          <cell r="N3341" t="str">
            <v>Completed</v>
          </cell>
          <cell r="O3341" t="str">
            <v>Quoted fund (assets)</v>
          </cell>
          <cell r="P3341">
            <v>228</v>
          </cell>
          <cell r="Q3341">
            <v>0</v>
          </cell>
          <cell r="R3341" t="str">
            <v>228</v>
          </cell>
        </row>
        <row r="3342">
          <cell r="A3342" t="str">
            <v>PM</v>
          </cell>
          <cell r="B3342">
            <v>584</v>
          </cell>
          <cell r="C3342">
            <v>1</v>
          </cell>
          <cell r="D3342">
            <v>6952</v>
          </cell>
          <cell r="E3342" t="str">
            <v>Wacker Chemie AG (formerly Wacker GmbH)</v>
          </cell>
          <cell r="F3342" t="str">
            <v>Partially new energy</v>
          </cell>
          <cell r="G3342" t="str">
            <v>Solar</v>
          </cell>
          <cell r="I3342" t="str">
            <v>Germany</v>
          </cell>
          <cell r="J3342" t="str">
            <v>DEU</v>
          </cell>
          <cell r="K3342" t="str">
            <v>EU Europe</v>
          </cell>
          <cell r="L3342" t="str">
            <v>EMEA</v>
          </cell>
          <cell r="M3342">
            <v>38817</v>
          </cell>
          <cell r="N3342" t="str">
            <v>Completed</v>
          </cell>
          <cell r="O3342" t="str">
            <v>IPO</v>
          </cell>
          <cell r="P3342">
            <v>1451.8</v>
          </cell>
          <cell r="Q3342">
            <v>0</v>
          </cell>
          <cell r="R3342" t="str">
            <v>1451.8</v>
          </cell>
          <cell r="S3342" t="str">
            <v>0</v>
          </cell>
        </row>
        <row r="3343">
          <cell r="A3343" t="str">
            <v>PM</v>
          </cell>
          <cell r="B3343">
            <v>586</v>
          </cell>
          <cell r="C3343">
            <v>1</v>
          </cell>
          <cell r="D3343">
            <v>679</v>
          </cell>
          <cell r="E3343" t="str">
            <v>Vestas Wind Systems AS</v>
          </cell>
          <cell r="F3343" t="str">
            <v>New energy</v>
          </cell>
          <cell r="G3343" t="str">
            <v>Wind</v>
          </cell>
          <cell r="I3343" t="str">
            <v>Denmark</v>
          </cell>
          <cell r="J3343" t="str">
            <v>DNK</v>
          </cell>
          <cell r="K3343" t="str">
            <v>EU Europe</v>
          </cell>
          <cell r="L3343" t="str">
            <v>EMEA</v>
          </cell>
          <cell r="M3343">
            <v>38805.397222222222</v>
          </cell>
          <cell r="N3343" t="str">
            <v>Completed</v>
          </cell>
          <cell r="O3343" t="str">
            <v>Secondary</v>
          </cell>
          <cell r="P3343">
            <v>224</v>
          </cell>
          <cell r="Q3343">
            <v>0</v>
          </cell>
          <cell r="R3343" t="str">
            <v>224</v>
          </cell>
        </row>
        <row r="3344">
          <cell r="A3344" t="str">
            <v>PM</v>
          </cell>
          <cell r="B3344">
            <v>587</v>
          </cell>
          <cell r="C3344">
            <v>1</v>
          </cell>
          <cell r="D3344">
            <v>817</v>
          </cell>
          <cell r="E3344" t="str">
            <v>Ormat Technologies Inc</v>
          </cell>
          <cell r="F3344" t="str">
            <v>New energy</v>
          </cell>
          <cell r="G3344" t="str">
            <v>Geothermal</v>
          </cell>
          <cell r="H3344" t="str">
            <v>Nevada</v>
          </cell>
          <cell r="I3344" t="str">
            <v>United States</v>
          </cell>
          <cell r="J3344" t="str">
            <v>USA</v>
          </cell>
          <cell r="K3344" t="str">
            <v>North America &amp; Carribean</v>
          </cell>
          <cell r="L3344" t="str">
            <v>AMER</v>
          </cell>
          <cell r="M3344">
            <v>38824</v>
          </cell>
          <cell r="N3344" t="str">
            <v>Completed</v>
          </cell>
          <cell r="O3344" t="str">
            <v>Secondary</v>
          </cell>
          <cell r="P3344">
            <v>135</v>
          </cell>
          <cell r="Q3344">
            <v>0</v>
          </cell>
          <cell r="R3344" t="str">
            <v>135</v>
          </cell>
          <cell r="S3344" t="str">
            <v>0</v>
          </cell>
        </row>
        <row r="3345">
          <cell r="A3345" t="str">
            <v>PM</v>
          </cell>
          <cell r="B3345">
            <v>588</v>
          </cell>
          <cell r="C3345">
            <v>1</v>
          </cell>
          <cell r="D3345">
            <v>202</v>
          </cell>
          <cell r="E3345" t="str">
            <v>Solar Integrated Technologies (SIT)</v>
          </cell>
          <cell r="F3345" t="str">
            <v>New energy</v>
          </cell>
          <cell r="G3345" t="str">
            <v>Solar</v>
          </cell>
          <cell r="H3345" t="str">
            <v>California</v>
          </cell>
          <cell r="I3345" t="str">
            <v>United States</v>
          </cell>
          <cell r="J3345" t="str">
            <v>USA</v>
          </cell>
          <cell r="K3345" t="str">
            <v>North America &amp; Carribean</v>
          </cell>
          <cell r="L3345" t="str">
            <v>AMER</v>
          </cell>
          <cell r="M3345">
            <v>38769.822916666664</v>
          </cell>
          <cell r="N3345" t="str">
            <v>Postponed/cancelled</v>
          </cell>
          <cell r="O3345" t="str">
            <v>IPO</v>
          </cell>
          <cell r="Q3345">
            <v>0</v>
          </cell>
        </row>
        <row r="3346">
          <cell r="A3346" t="str">
            <v>PM</v>
          </cell>
          <cell r="B3346">
            <v>589</v>
          </cell>
          <cell r="C3346">
            <v>1</v>
          </cell>
          <cell r="D3346">
            <v>1970</v>
          </cell>
          <cell r="E3346" t="str">
            <v>Aventine Renewable Energy Holdings</v>
          </cell>
          <cell r="F3346" t="str">
            <v>New energy</v>
          </cell>
          <cell r="G3346" t="str">
            <v>Biofuels</v>
          </cell>
          <cell r="H3346" t="str">
            <v>Illinois</v>
          </cell>
          <cell r="I3346" t="str">
            <v>United States</v>
          </cell>
          <cell r="J3346" t="str">
            <v>USA</v>
          </cell>
          <cell r="K3346" t="str">
            <v>North America &amp; Carribean</v>
          </cell>
          <cell r="L3346" t="str">
            <v>AMER</v>
          </cell>
          <cell r="M3346">
            <v>38898.512499999997</v>
          </cell>
          <cell r="N3346" t="str">
            <v>Completed</v>
          </cell>
          <cell r="O3346" t="str">
            <v>IPO</v>
          </cell>
          <cell r="P3346">
            <v>389.5</v>
          </cell>
          <cell r="Q3346">
            <v>0</v>
          </cell>
          <cell r="R3346" t="str">
            <v>275.6</v>
          </cell>
          <cell r="S3346" t="str">
            <v>113.9</v>
          </cell>
        </row>
        <row r="3347">
          <cell r="A3347" t="str">
            <v>PM</v>
          </cell>
          <cell r="B3347">
            <v>590</v>
          </cell>
          <cell r="C3347">
            <v>1</v>
          </cell>
          <cell r="D3347">
            <v>13198</v>
          </cell>
          <cell r="E3347" t="str">
            <v>Ascent Solar Technologies Inc</v>
          </cell>
          <cell r="F3347" t="str">
            <v>New energy</v>
          </cell>
          <cell r="G3347" t="str">
            <v>Solar</v>
          </cell>
          <cell r="H3347" t="str">
            <v>Colorado</v>
          </cell>
          <cell r="I3347" t="str">
            <v>United States</v>
          </cell>
          <cell r="J3347" t="str">
            <v>USA</v>
          </cell>
          <cell r="K3347" t="str">
            <v>North America &amp; Carribean</v>
          </cell>
          <cell r="L3347" t="str">
            <v>AMER</v>
          </cell>
          <cell r="M3347">
            <v>38909</v>
          </cell>
          <cell r="N3347" t="str">
            <v>Completed</v>
          </cell>
          <cell r="O3347" t="str">
            <v>IPO</v>
          </cell>
          <cell r="P3347">
            <v>16.5</v>
          </cell>
          <cell r="Q3347">
            <v>0</v>
          </cell>
          <cell r="R3347" t="str">
            <v>16.5</v>
          </cell>
        </row>
        <row r="3348">
          <cell r="A3348" t="str">
            <v>PM</v>
          </cell>
          <cell r="B3348">
            <v>591</v>
          </cell>
          <cell r="C3348">
            <v>1</v>
          </cell>
          <cell r="D3348">
            <v>866</v>
          </cell>
          <cell r="E3348" t="str">
            <v>VeraSun Energy Corp</v>
          </cell>
          <cell r="F3348" t="str">
            <v>New energy</v>
          </cell>
          <cell r="G3348" t="str">
            <v>Biofuels</v>
          </cell>
          <cell r="H3348" t="str">
            <v>South Dakota</v>
          </cell>
          <cell r="I3348" t="str">
            <v>United States</v>
          </cell>
          <cell r="J3348" t="str">
            <v>USA</v>
          </cell>
          <cell r="K3348" t="str">
            <v>North America &amp; Carribean</v>
          </cell>
          <cell r="L3348" t="str">
            <v>AMER</v>
          </cell>
          <cell r="M3348">
            <v>38881</v>
          </cell>
          <cell r="N3348" t="str">
            <v>Completed</v>
          </cell>
          <cell r="O3348" t="str">
            <v>IPO</v>
          </cell>
          <cell r="P3348">
            <v>483</v>
          </cell>
          <cell r="Q3348">
            <v>0</v>
          </cell>
          <cell r="R3348" t="str">
            <v>316</v>
          </cell>
          <cell r="S3348" t="str">
            <v>167</v>
          </cell>
        </row>
        <row r="3349">
          <cell r="A3349" t="str">
            <v>PM</v>
          </cell>
          <cell r="B3349">
            <v>592</v>
          </cell>
          <cell r="C3349">
            <v>1</v>
          </cell>
          <cell r="D3349">
            <v>8674</v>
          </cell>
          <cell r="E3349" t="str">
            <v>Open Energy Corp (formerly Barnabus Energy Inc)</v>
          </cell>
          <cell r="F3349" t="str">
            <v>New energy</v>
          </cell>
          <cell r="G3349" t="str">
            <v>Solar</v>
          </cell>
          <cell r="H3349" t="str">
            <v>California</v>
          </cell>
          <cell r="I3349" t="str">
            <v>United States</v>
          </cell>
          <cell r="J3349" t="str">
            <v>USA</v>
          </cell>
          <cell r="K3349" t="str">
            <v>North America &amp; Carribean</v>
          </cell>
          <cell r="L3349" t="str">
            <v>AMER</v>
          </cell>
          <cell r="M3349">
            <v>38807.629166666666</v>
          </cell>
          <cell r="N3349" t="str">
            <v>Completed</v>
          </cell>
          <cell r="O3349" t="str">
            <v>OTC Convertible</v>
          </cell>
          <cell r="P3349">
            <v>15</v>
          </cell>
          <cell r="Q3349">
            <v>0</v>
          </cell>
          <cell r="R3349" t="str">
            <v>15</v>
          </cell>
        </row>
        <row r="3350">
          <cell r="A3350" t="str">
            <v>PM</v>
          </cell>
          <cell r="B3350">
            <v>593</v>
          </cell>
          <cell r="C3350">
            <v>1</v>
          </cell>
          <cell r="D3350">
            <v>4919</v>
          </cell>
          <cell r="E3350" t="str">
            <v>AgCert International Plc</v>
          </cell>
          <cell r="F3350" t="str">
            <v>New energy</v>
          </cell>
          <cell r="G3350" t="str">
            <v>Carbon Markets</v>
          </cell>
          <cell r="I3350" t="str">
            <v>Ireland</v>
          </cell>
          <cell r="J3350" t="str">
            <v>IRL</v>
          </cell>
          <cell r="K3350" t="str">
            <v>EU Europe</v>
          </cell>
          <cell r="L3350" t="str">
            <v>EMEA</v>
          </cell>
          <cell r="M3350">
            <v>38868.600694444445</v>
          </cell>
          <cell r="N3350" t="str">
            <v>Completed</v>
          </cell>
          <cell r="O3350" t="str">
            <v>Private Investment in Public Equity (PIPE)</v>
          </cell>
          <cell r="P3350">
            <v>48.5</v>
          </cell>
          <cell r="Q3350">
            <v>0</v>
          </cell>
          <cell r="R3350" t="str">
            <v>48.5</v>
          </cell>
        </row>
        <row r="3351">
          <cell r="A3351" t="str">
            <v>PM</v>
          </cell>
          <cell r="B3351">
            <v>594</v>
          </cell>
          <cell r="C3351">
            <v>1</v>
          </cell>
          <cell r="D3351">
            <v>3399</v>
          </cell>
          <cell r="E3351" t="str">
            <v>HTC Purenergy</v>
          </cell>
          <cell r="F3351" t="str">
            <v>New energy</v>
          </cell>
          <cell r="G3351" t="str">
            <v>Carbon Capture and Sequestration</v>
          </cell>
          <cell r="H3351" t="str">
            <v>Saskatchewan</v>
          </cell>
          <cell r="I3351" t="str">
            <v>Canada</v>
          </cell>
          <cell r="J3351" t="str">
            <v>CAN</v>
          </cell>
          <cell r="K3351" t="str">
            <v>North America &amp; Carribean</v>
          </cell>
          <cell r="L3351" t="str">
            <v>AMER</v>
          </cell>
          <cell r="M3351">
            <v>38818.647916666669</v>
          </cell>
          <cell r="N3351" t="str">
            <v>Completed</v>
          </cell>
          <cell r="O3351" t="str">
            <v>OTC Secondary/PIPE</v>
          </cell>
          <cell r="P3351">
            <v>0.5</v>
          </cell>
          <cell r="Q3351">
            <v>0</v>
          </cell>
          <cell r="R3351" t="str">
            <v>0.5</v>
          </cell>
        </row>
        <row r="3352">
          <cell r="A3352" t="str">
            <v>PM</v>
          </cell>
          <cell r="B3352">
            <v>595</v>
          </cell>
          <cell r="C3352">
            <v>1</v>
          </cell>
          <cell r="D3352">
            <v>6040</v>
          </cell>
          <cell r="E3352" t="str">
            <v>Colexon Energy (formerly Reinecke + Pohl Sun Energy)</v>
          </cell>
          <cell r="F3352" t="str">
            <v>New energy</v>
          </cell>
          <cell r="G3352" t="str">
            <v>Solar</v>
          </cell>
          <cell r="H3352" t="str">
            <v>Hamburg</v>
          </cell>
          <cell r="I3352" t="str">
            <v>Germany</v>
          </cell>
          <cell r="J3352" t="str">
            <v>DEU</v>
          </cell>
          <cell r="K3352" t="str">
            <v>EU Europe</v>
          </cell>
          <cell r="L3352" t="str">
            <v>EMEA</v>
          </cell>
          <cell r="M3352">
            <v>38863.447222222225</v>
          </cell>
          <cell r="N3352" t="str">
            <v>Completed</v>
          </cell>
          <cell r="O3352" t="str">
            <v>Convertible</v>
          </cell>
          <cell r="P3352">
            <v>13.3</v>
          </cell>
          <cell r="Q3352">
            <v>0</v>
          </cell>
          <cell r="R3352" t="str">
            <v>13.3</v>
          </cell>
          <cell r="S3352" t="str">
            <v>0</v>
          </cell>
        </row>
        <row r="3353">
          <cell r="A3353" t="str">
            <v>PM</v>
          </cell>
          <cell r="B3353">
            <v>596</v>
          </cell>
          <cell r="C3353">
            <v>1</v>
          </cell>
          <cell r="D3353">
            <v>13205</v>
          </cell>
          <cell r="E3353" t="str">
            <v>Phillips Solid-State Lighting Solutions (formerly Color Kinetics)</v>
          </cell>
          <cell r="F3353" t="str">
            <v>New energy</v>
          </cell>
          <cell r="G3353" t="str">
            <v>Efficiency: Supply Side</v>
          </cell>
          <cell r="H3353" t="str">
            <v>Massachusetts</v>
          </cell>
          <cell r="I3353" t="str">
            <v>United States</v>
          </cell>
          <cell r="J3353" t="str">
            <v>USA</v>
          </cell>
          <cell r="K3353" t="str">
            <v>North America &amp; Carribean</v>
          </cell>
          <cell r="L3353" t="str">
            <v>AMER</v>
          </cell>
          <cell r="M3353">
            <v>38160.340277777781</v>
          </cell>
          <cell r="N3353" t="str">
            <v>Completed</v>
          </cell>
          <cell r="O3353" t="str">
            <v>IPO</v>
          </cell>
          <cell r="P3353">
            <v>40</v>
          </cell>
          <cell r="Q3353">
            <v>0</v>
          </cell>
          <cell r="R3353" t="str">
            <v>40</v>
          </cell>
          <cell r="S3353" t="str">
            <v>0</v>
          </cell>
        </row>
        <row r="3354">
          <cell r="A3354" t="str">
            <v>PM</v>
          </cell>
          <cell r="B3354">
            <v>597</v>
          </cell>
          <cell r="C3354">
            <v>1</v>
          </cell>
          <cell r="D3354">
            <v>881</v>
          </cell>
          <cell r="E3354" t="str">
            <v>Plambeck Neue Energien AG</v>
          </cell>
          <cell r="F3354" t="str">
            <v>New energy</v>
          </cell>
          <cell r="G3354" t="str">
            <v>Wind</v>
          </cell>
          <cell r="I3354" t="str">
            <v>Germany</v>
          </cell>
          <cell r="J3354" t="str">
            <v>DEU</v>
          </cell>
          <cell r="K3354" t="str">
            <v>EU Europe</v>
          </cell>
          <cell r="L3354" t="str">
            <v>EMEA</v>
          </cell>
          <cell r="M3354">
            <v>38833</v>
          </cell>
          <cell r="N3354" t="str">
            <v>Completed</v>
          </cell>
          <cell r="O3354" t="str">
            <v>Secondary</v>
          </cell>
          <cell r="P3354">
            <v>6.9</v>
          </cell>
          <cell r="Q3354">
            <v>0</v>
          </cell>
          <cell r="R3354" t="str">
            <v>6.9</v>
          </cell>
        </row>
        <row r="3355">
          <cell r="A3355" t="str">
            <v>PM</v>
          </cell>
          <cell r="B3355">
            <v>598</v>
          </cell>
          <cell r="C3355">
            <v>1</v>
          </cell>
          <cell r="D3355">
            <v>2453</v>
          </cell>
          <cell r="E3355" t="str">
            <v>Xethanol Corporation</v>
          </cell>
          <cell r="F3355" t="str">
            <v>New energy</v>
          </cell>
          <cell r="G3355" t="str">
            <v>Biofuels</v>
          </cell>
          <cell r="H3355" t="str">
            <v>New York</v>
          </cell>
          <cell r="I3355" t="str">
            <v>United States</v>
          </cell>
          <cell r="J3355" t="str">
            <v>USA</v>
          </cell>
          <cell r="K3355" t="str">
            <v>North America &amp; Carribean</v>
          </cell>
          <cell r="L3355" t="str">
            <v>AMER</v>
          </cell>
          <cell r="M3355">
            <v>38824.751388888886</v>
          </cell>
          <cell r="N3355" t="str">
            <v>Completed</v>
          </cell>
          <cell r="O3355" t="str">
            <v>OTC Secondary/PIPE</v>
          </cell>
          <cell r="P3355">
            <v>34</v>
          </cell>
          <cell r="Q3355">
            <v>0</v>
          </cell>
          <cell r="R3355" t="str">
            <v>34</v>
          </cell>
        </row>
        <row r="3356">
          <cell r="A3356" t="str">
            <v>PM</v>
          </cell>
          <cell r="B3356">
            <v>599</v>
          </cell>
          <cell r="C3356">
            <v>1</v>
          </cell>
          <cell r="D3356">
            <v>3541</v>
          </cell>
          <cell r="E3356" t="str">
            <v>Camco International</v>
          </cell>
          <cell r="F3356" t="str">
            <v>New energy</v>
          </cell>
          <cell r="G3356" t="str">
            <v>Carbon Markets</v>
          </cell>
          <cell r="I3356" t="str">
            <v>United Kingdom</v>
          </cell>
          <cell r="J3356" t="str">
            <v>GBR</v>
          </cell>
          <cell r="K3356" t="str">
            <v>EU Europe</v>
          </cell>
          <cell r="L3356" t="str">
            <v>EMEA</v>
          </cell>
          <cell r="M3356">
            <v>38832</v>
          </cell>
          <cell r="N3356" t="str">
            <v>Completed</v>
          </cell>
          <cell r="O3356" t="str">
            <v>IPO</v>
          </cell>
          <cell r="P3356">
            <v>44.4</v>
          </cell>
          <cell r="Q3356">
            <v>0</v>
          </cell>
          <cell r="R3356" t="str">
            <v>44.4</v>
          </cell>
        </row>
        <row r="3357">
          <cell r="A3357" t="str">
            <v>PM</v>
          </cell>
          <cell r="B3357">
            <v>600</v>
          </cell>
          <cell r="C3357">
            <v>1</v>
          </cell>
          <cell r="D3357">
            <v>890</v>
          </cell>
          <cell r="E3357" t="str">
            <v>Electro Energy Inc</v>
          </cell>
          <cell r="F3357" t="str">
            <v>New energy</v>
          </cell>
          <cell r="G3357" t="str">
            <v>Power Storage</v>
          </cell>
          <cell r="H3357" t="str">
            <v>Connecticut</v>
          </cell>
          <cell r="I3357" t="str">
            <v>United States</v>
          </cell>
          <cell r="J3357" t="str">
            <v>USA</v>
          </cell>
          <cell r="K3357" t="str">
            <v>North America &amp; Carribean</v>
          </cell>
          <cell r="L3357" t="str">
            <v>AMER</v>
          </cell>
          <cell r="M3357">
            <v>38813.478472222225</v>
          </cell>
          <cell r="N3357" t="str">
            <v>Completed</v>
          </cell>
          <cell r="O3357" t="str">
            <v>Convertible</v>
          </cell>
          <cell r="P3357">
            <v>11</v>
          </cell>
          <cell r="Q3357">
            <v>0</v>
          </cell>
          <cell r="R3357" t="str">
            <v>11</v>
          </cell>
        </row>
        <row r="3358">
          <cell r="A3358" t="str">
            <v>PM</v>
          </cell>
          <cell r="B3358">
            <v>602</v>
          </cell>
          <cell r="C3358">
            <v>1</v>
          </cell>
          <cell r="D3358">
            <v>13373</v>
          </cell>
          <cell r="E3358" t="str">
            <v>Highwater Power Corporation (Global Cogenix Industrial Corporation)</v>
          </cell>
          <cell r="F3358" t="str">
            <v>New energy</v>
          </cell>
          <cell r="G3358" t="str">
            <v>Mini-Hydro</v>
          </cell>
          <cell r="H3358" t="str">
            <v>British Columbia</v>
          </cell>
          <cell r="I3358" t="str">
            <v>Canada</v>
          </cell>
          <cell r="J3358" t="str">
            <v>CAN</v>
          </cell>
          <cell r="K3358" t="str">
            <v>North America &amp; Carribean</v>
          </cell>
          <cell r="L3358" t="str">
            <v>AMER</v>
          </cell>
          <cell r="M3358">
            <v>38735.476388888892</v>
          </cell>
          <cell r="N3358" t="str">
            <v>Completed</v>
          </cell>
          <cell r="O3358" t="str">
            <v>OTC Secondary/PIPE</v>
          </cell>
          <cell r="P3358">
            <v>0.17</v>
          </cell>
          <cell r="Q3358">
            <v>0</v>
          </cell>
          <cell r="R3358" t="str">
            <v>0.17</v>
          </cell>
        </row>
        <row r="3359">
          <cell r="A3359" t="str">
            <v>PM</v>
          </cell>
          <cell r="B3359">
            <v>603</v>
          </cell>
          <cell r="C3359">
            <v>1</v>
          </cell>
          <cell r="D3359">
            <v>6572</v>
          </cell>
          <cell r="E3359" t="str">
            <v>PRAJ Industries Ltd</v>
          </cell>
          <cell r="F3359" t="str">
            <v>New energy</v>
          </cell>
          <cell r="G3359" t="str">
            <v>Biofuels</v>
          </cell>
          <cell r="I3359" t="str">
            <v>India</v>
          </cell>
          <cell r="J3359" t="str">
            <v>IND</v>
          </cell>
          <cell r="K3359" t="str">
            <v>Asia</v>
          </cell>
          <cell r="L3359" t="str">
            <v>ASOC</v>
          </cell>
          <cell r="M3359">
            <v>38870.556944444441</v>
          </cell>
          <cell r="N3359" t="str">
            <v>Completed</v>
          </cell>
          <cell r="O3359" t="str">
            <v>Private Investment in Public Equity (PIPE)</v>
          </cell>
          <cell r="P3359">
            <v>26</v>
          </cell>
          <cell r="Q3359">
            <v>0</v>
          </cell>
          <cell r="R3359" t="str">
            <v>26</v>
          </cell>
        </row>
        <row r="3360">
          <cell r="A3360" t="str">
            <v>PM</v>
          </cell>
          <cell r="B3360">
            <v>604</v>
          </cell>
          <cell r="C3360">
            <v>1</v>
          </cell>
          <cell r="D3360">
            <v>12772</v>
          </cell>
          <cell r="E3360" t="str">
            <v>Ecotality Inc (formerly Alchemy Enterprises Limited)</v>
          </cell>
          <cell r="F3360" t="str">
            <v>New energy</v>
          </cell>
          <cell r="G3360" t="str">
            <v>Power Storage</v>
          </cell>
          <cell r="H3360" t="str">
            <v>Arizona</v>
          </cell>
          <cell r="I3360" t="str">
            <v>United States</v>
          </cell>
          <cell r="J3360" t="str">
            <v>USA</v>
          </cell>
          <cell r="K3360" t="str">
            <v>North America &amp; Carribean</v>
          </cell>
          <cell r="L3360" t="str">
            <v>AMER</v>
          </cell>
          <cell r="M3360">
            <v>39001.541666666664</v>
          </cell>
          <cell r="N3360" t="str">
            <v>Completed</v>
          </cell>
          <cell r="O3360" t="str">
            <v>OTC Secondary/PIPE</v>
          </cell>
          <cell r="P3360">
            <v>12.5</v>
          </cell>
          <cell r="Q3360">
            <v>0</v>
          </cell>
          <cell r="R3360" t="str">
            <v>12.5</v>
          </cell>
        </row>
        <row r="3361">
          <cell r="A3361" t="str">
            <v>PM</v>
          </cell>
          <cell r="B3361">
            <v>606</v>
          </cell>
          <cell r="C3361">
            <v>1</v>
          </cell>
          <cell r="D3361">
            <v>79</v>
          </cell>
          <cell r="E3361" t="str">
            <v>Astris Energi Inc</v>
          </cell>
          <cell r="F3361" t="str">
            <v>New energy</v>
          </cell>
          <cell r="G3361" t="str">
            <v>Fuel Cells</v>
          </cell>
          <cell r="H3361" t="str">
            <v>Ontario</v>
          </cell>
          <cell r="I3361" t="str">
            <v>Canada</v>
          </cell>
          <cell r="J3361" t="str">
            <v>CAN</v>
          </cell>
          <cell r="K3361" t="str">
            <v>North America &amp; Carribean</v>
          </cell>
          <cell r="L3361" t="str">
            <v>AMER</v>
          </cell>
          <cell r="M3361">
            <v>38820.753472222219</v>
          </cell>
          <cell r="N3361" t="str">
            <v>Completed</v>
          </cell>
          <cell r="O3361" t="str">
            <v>OTC Secondary/PIPE</v>
          </cell>
          <cell r="P3361">
            <v>1.5</v>
          </cell>
          <cell r="Q3361">
            <v>0</v>
          </cell>
          <cell r="R3361" t="str">
            <v>1.5</v>
          </cell>
        </row>
        <row r="3362">
          <cell r="A3362" t="str">
            <v>PM</v>
          </cell>
          <cell r="B3362">
            <v>607</v>
          </cell>
          <cell r="C3362">
            <v>1</v>
          </cell>
          <cell r="D3362">
            <v>11329</v>
          </cell>
          <cell r="E3362" t="str">
            <v>PowerSecure (formerly Metretek Technologies Inc)</v>
          </cell>
          <cell r="F3362" t="str">
            <v>Partially new energy</v>
          </cell>
          <cell r="G3362" t="str">
            <v>Efficiency: Demand Side</v>
          </cell>
          <cell r="H3362" t="str">
            <v>Colorado</v>
          </cell>
          <cell r="I3362" t="str">
            <v>United States</v>
          </cell>
          <cell r="J3362" t="str">
            <v>USA</v>
          </cell>
          <cell r="K3362" t="str">
            <v>North America &amp; Carribean</v>
          </cell>
          <cell r="L3362" t="str">
            <v>AMER</v>
          </cell>
          <cell r="M3362">
            <v>38817</v>
          </cell>
          <cell r="N3362" t="str">
            <v>Completed</v>
          </cell>
          <cell r="O3362" t="str">
            <v>Secondary</v>
          </cell>
          <cell r="P3362">
            <v>33.6</v>
          </cell>
          <cell r="Q3362">
            <v>0</v>
          </cell>
          <cell r="R3362" t="str">
            <v>28.2</v>
          </cell>
        </row>
        <row r="3363">
          <cell r="A3363" t="str">
            <v>PM</v>
          </cell>
          <cell r="B3363">
            <v>608</v>
          </cell>
          <cell r="C3363">
            <v>1</v>
          </cell>
          <cell r="D3363">
            <v>3444</v>
          </cell>
          <cell r="E3363" t="str">
            <v>Vector Wind Energy Inc (formerly Minera Delta)</v>
          </cell>
          <cell r="F3363" t="str">
            <v>New energy</v>
          </cell>
          <cell r="G3363" t="str">
            <v>Wind</v>
          </cell>
          <cell r="H3363" t="str">
            <v>Ontario</v>
          </cell>
          <cell r="I3363" t="str">
            <v>Canada</v>
          </cell>
          <cell r="J3363" t="str">
            <v>CAN</v>
          </cell>
          <cell r="K3363" t="str">
            <v>North America &amp; Carribean</v>
          </cell>
          <cell r="L3363" t="str">
            <v>AMER</v>
          </cell>
          <cell r="M3363">
            <v>38834.76666666667</v>
          </cell>
          <cell r="N3363" t="str">
            <v>Completed</v>
          </cell>
          <cell r="O3363" t="str">
            <v>OTC Flow-through shares</v>
          </cell>
          <cell r="P3363">
            <v>0.59</v>
          </cell>
          <cell r="Q3363">
            <v>0</v>
          </cell>
          <cell r="R3363" t="str">
            <v>0.48</v>
          </cell>
        </row>
        <row r="3364">
          <cell r="A3364" t="str">
            <v>PM</v>
          </cell>
          <cell r="B3364">
            <v>609</v>
          </cell>
          <cell r="C3364">
            <v>1</v>
          </cell>
          <cell r="D3364">
            <v>363</v>
          </cell>
          <cell r="E3364" t="str">
            <v>Q-Cells AG</v>
          </cell>
          <cell r="F3364" t="str">
            <v>New energy</v>
          </cell>
          <cell r="G3364" t="str">
            <v>Solar</v>
          </cell>
          <cell r="H3364" t="str">
            <v>Brandenburg</v>
          </cell>
          <cell r="I3364" t="str">
            <v>Germany</v>
          </cell>
          <cell r="J3364" t="str">
            <v>DEU</v>
          </cell>
          <cell r="K3364" t="str">
            <v>EU Europe</v>
          </cell>
          <cell r="L3364" t="str">
            <v>EMEA</v>
          </cell>
          <cell r="M3364">
            <v>38827.669444444444</v>
          </cell>
          <cell r="N3364" t="str">
            <v>Completed</v>
          </cell>
          <cell r="O3364" t="str">
            <v>Block Trade</v>
          </cell>
          <cell r="P3364">
            <v>791</v>
          </cell>
          <cell r="Q3364">
            <v>0</v>
          </cell>
          <cell r="R3364" t="str">
            <v>0</v>
          </cell>
          <cell r="S3364" t="str">
            <v>791</v>
          </cell>
        </row>
        <row r="3365">
          <cell r="A3365" t="str">
            <v>PM</v>
          </cell>
          <cell r="B3365">
            <v>610</v>
          </cell>
          <cell r="C3365">
            <v>1</v>
          </cell>
          <cell r="D3365">
            <v>2535</v>
          </cell>
          <cell r="E3365" t="str">
            <v>O2Diesel Corporation (formerly Dynamic Ventures)</v>
          </cell>
          <cell r="F3365" t="str">
            <v>New energy</v>
          </cell>
          <cell r="G3365" t="str">
            <v>Biofuels</v>
          </cell>
          <cell r="H3365" t="str">
            <v>Delaware</v>
          </cell>
          <cell r="I3365" t="str">
            <v>United States</v>
          </cell>
          <cell r="J3365" t="str">
            <v>USA</v>
          </cell>
          <cell r="K3365" t="str">
            <v>North America &amp; Carribean</v>
          </cell>
          <cell r="L3365" t="str">
            <v>AMER</v>
          </cell>
          <cell r="M3365">
            <v>38840.756249999999</v>
          </cell>
          <cell r="N3365" t="str">
            <v>Completed</v>
          </cell>
          <cell r="O3365" t="str">
            <v>Secondary</v>
          </cell>
          <cell r="P3365">
            <v>6.5</v>
          </cell>
          <cell r="Q3365">
            <v>0</v>
          </cell>
          <cell r="R3365" t="str">
            <v>6.5</v>
          </cell>
        </row>
        <row r="3366">
          <cell r="A3366" t="str">
            <v>PM</v>
          </cell>
          <cell r="B3366">
            <v>611</v>
          </cell>
          <cell r="C3366">
            <v>1</v>
          </cell>
          <cell r="D3366">
            <v>11359</v>
          </cell>
          <cell r="E3366" t="str">
            <v>Yingli Green Energy Holding Co Ltd (aka Tianwei Yingli New Energy Resources or Yingli Solar)</v>
          </cell>
          <cell r="F3366" t="str">
            <v>New energy</v>
          </cell>
          <cell r="G3366" t="str">
            <v>Solar</v>
          </cell>
          <cell r="H3366" t="str">
            <v>Hebei Prefecture</v>
          </cell>
          <cell r="I3366" t="str">
            <v>China</v>
          </cell>
          <cell r="J3366" t="str">
            <v>CHN</v>
          </cell>
          <cell r="K3366" t="str">
            <v>Asia</v>
          </cell>
          <cell r="L3366" t="str">
            <v>ASOC</v>
          </cell>
          <cell r="M3366">
            <v>39241.546527777777</v>
          </cell>
          <cell r="N3366" t="str">
            <v>Completed</v>
          </cell>
          <cell r="O3366" t="str">
            <v>IPO</v>
          </cell>
          <cell r="P3366">
            <v>319</v>
          </cell>
          <cell r="Q3366">
            <v>0</v>
          </cell>
          <cell r="R3366" t="str">
            <v>297</v>
          </cell>
          <cell r="S3366" t="str">
            <v>22</v>
          </cell>
        </row>
        <row r="3367">
          <cell r="A3367" t="str">
            <v>PM</v>
          </cell>
          <cell r="B3367">
            <v>612</v>
          </cell>
          <cell r="C3367">
            <v>1</v>
          </cell>
          <cell r="D3367">
            <v>5204</v>
          </cell>
          <cell r="E3367" t="str">
            <v>Oxford Catalysts Group plc</v>
          </cell>
          <cell r="F3367" t="str">
            <v>New energy</v>
          </cell>
          <cell r="G3367" t="str">
            <v>Fuel Cells</v>
          </cell>
          <cell r="I3367" t="str">
            <v>United Kingdom</v>
          </cell>
          <cell r="J3367" t="str">
            <v>GBR</v>
          </cell>
          <cell r="K3367" t="str">
            <v>EU Europe</v>
          </cell>
          <cell r="L3367" t="str">
            <v>EMEA</v>
          </cell>
          <cell r="M3367">
            <v>38833</v>
          </cell>
          <cell r="N3367" t="str">
            <v>Completed</v>
          </cell>
          <cell r="O3367" t="str">
            <v>IPO</v>
          </cell>
          <cell r="P3367">
            <v>26.8</v>
          </cell>
          <cell r="Q3367">
            <v>0</v>
          </cell>
          <cell r="R3367" t="str">
            <v>26.8</v>
          </cell>
        </row>
        <row r="3368">
          <cell r="A3368" t="str">
            <v>PM</v>
          </cell>
          <cell r="B3368">
            <v>613</v>
          </cell>
          <cell r="C3368">
            <v>1</v>
          </cell>
          <cell r="D3368">
            <v>351</v>
          </cell>
          <cell r="E3368" t="str">
            <v>Geodynamics Ltd</v>
          </cell>
          <cell r="F3368" t="str">
            <v>New energy</v>
          </cell>
          <cell r="G3368" t="str">
            <v>Geothermal</v>
          </cell>
          <cell r="I3368" t="str">
            <v>Australia</v>
          </cell>
          <cell r="J3368" t="str">
            <v>AUS</v>
          </cell>
          <cell r="K3368" t="str">
            <v>Oceania</v>
          </cell>
          <cell r="L3368" t="str">
            <v>ASOC</v>
          </cell>
          <cell r="M3368">
            <v>38828.768750000003</v>
          </cell>
          <cell r="N3368" t="str">
            <v>Completed</v>
          </cell>
          <cell r="O3368" t="str">
            <v>Secondary</v>
          </cell>
          <cell r="P3368">
            <v>12.6</v>
          </cell>
          <cell r="Q3368">
            <v>0</v>
          </cell>
          <cell r="R3368" t="str">
            <v>12.6</v>
          </cell>
        </row>
        <row r="3369">
          <cell r="A3369" t="str">
            <v>PM</v>
          </cell>
          <cell r="B3369">
            <v>614</v>
          </cell>
          <cell r="C3369">
            <v>1</v>
          </cell>
          <cell r="D3369">
            <v>9629</v>
          </cell>
          <cell r="E3369" t="str">
            <v>CAP-XX Pty Ltd</v>
          </cell>
          <cell r="F3369" t="str">
            <v>New energy</v>
          </cell>
          <cell r="G3369" t="str">
            <v>Power Storage</v>
          </cell>
          <cell r="H3369" t="str">
            <v>New South Wales</v>
          </cell>
          <cell r="I3369" t="str">
            <v>Australia</v>
          </cell>
          <cell r="J3369" t="str">
            <v>AUS</v>
          </cell>
          <cell r="K3369" t="str">
            <v>Oceania</v>
          </cell>
          <cell r="L3369" t="str">
            <v>ASOC</v>
          </cell>
          <cell r="M3369">
            <v>38827</v>
          </cell>
          <cell r="N3369" t="str">
            <v>Completed</v>
          </cell>
          <cell r="O3369" t="str">
            <v>IPO</v>
          </cell>
          <cell r="P3369">
            <v>30.5</v>
          </cell>
          <cell r="Q3369">
            <v>0</v>
          </cell>
          <cell r="R3369" t="str">
            <v>30.5</v>
          </cell>
        </row>
        <row r="3370">
          <cell r="A3370" t="str">
            <v>PM</v>
          </cell>
          <cell r="B3370">
            <v>615</v>
          </cell>
          <cell r="C3370">
            <v>1</v>
          </cell>
          <cell r="D3370">
            <v>324</v>
          </cell>
          <cell r="E3370" t="str">
            <v>Beacon Power Corp</v>
          </cell>
          <cell r="F3370" t="str">
            <v>New energy</v>
          </cell>
          <cell r="G3370" t="str">
            <v>Power Storage</v>
          </cell>
          <cell r="H3370" t="str">
            <v>Massachusetts</v>
          </cell>
          <cell r="I3370" t="str">
            <v>United States</v>
          </cell>
          <cell r="J3370" t="str">
            <v>USA</v>
          </cell>
          <cell r="K3370" t="str">
            <v>North America &amp; Carribean</v>
          </cell>
          <cell r="L3370" t="str">
            <v>AMER</v>
          </cell>
          <cell r="M3370">
            <v>38828.688194444447</v>
          </cell>
          <cell r="N3370" t="str">
            <v>Completed</v>
          </cell>
          <cell r="O3370" t="str">
            <v>Block Trade</v>
          </cell>
          <cell r="P3370">
            <v>1.6</v>
          </cell>
          <cell r="Q3370">
            <v>0</v>
          </cell>
          <cell r="R3370" t="str">
            <v>0</v>
          </cell>
          <cell r="S3370" t="str">
            <v>1.6</v>
          </cell>
        </row>
        <row r="3371">
          <cell r="A3371" t="str">
            <v>PM</v>
          </cell>
          <cell r="B3371">
            <v>616</v>
          </cell>
          <cell r="C3371">
            <v>1</v>
          </cell>
          <cell r="D3371">
            <v>79</v>
          </cell>
          <cell r="E3371" t="str">
            <v>Astris Energi Inc</v>
          </cell>
          <cell r="F3371" t="str">
            <v>New energy</v>
          </cell>
          <cell r="G3371" t="str">
            <v>Fuel Cells</v>
          </cell>
          <cell r="H3371" t="str">
            <v>Ontario</v>
          </cell>
          <cell r="I3371" t="str">
            <v>Canada</v>
          </cell>
          <cell r="J3371" t="str">
            <v>CAN</v>
          </cell>
          <cell r="K3371" t="str">
            <v>North America &amp; Carribean</v>
          </cell>
          <cell r="L3371" t="str">
            <v>AMER</v>
          </cell>
          <cell r="M3371">
            <v>38208.704861111109</v>
          </cell>
          <cell r="N3371" t="str">
            <v>Completed</v>
          </cell>
          <cell r="O3371" t="str">
            <v>OTC Secondary/PIPE</v>
          </cell>
          <cell r="P3371">
            <v>0.5</v>
          </cell>
          <cell r="Q3371">
            <v>0</v>
          </cell>
          <cell r="R3371" t="str">
            <v>0.5</v>
          </cell>
        </row>
        <row r="3372">
          <cell r="A3372" t="str">
            <v>PM</v>
          </cell>
          <cell r="B3372">
            <v>617</v>
          </cell>
          <cell r="C3372">
            <v>1</v>
          </cell>
          <cell r="D3372">
            <v>5922</v>
          </cell>
          <cell r="E3372" t="str">
            <v>Asia Power Corporation Limited</v>
          </cell>
          <cell r="F3372" t="str">
            <v>Non-core</v>
          </cell>
          <cell r="G3372" t="str">
            <v>Services &amp; Support (Clean Energy)</v>
          </cell>
          <cell r="I3372" t="str">
            <v>Singapore</v>
          </cell>
          <cell r="J3372" t="str">
            <v>SGP</v>
          </cell>
          <cell r="K3372" t="str">
            <v>Asia</v>
          </cell>
          <cell r="L3372" t="str">
            <v>ASOC</v>
          </cell>
          <cell r="M3372">
            <v>38432.478472222225</v>
          </cell>
          <cell r="N3372" t="str">
            <v>Completed</v>
          </cell>
          <cell r="O3372" t="str">
            <v>Block Trade</v>
          </cell>
          <cell r="P3372">
            <v>3.17</v>
          </cell>
          <cell r="Q3372">
            <v>0</v>
          </cell>
          <cell r="R3372" t="str">
            <v>0</v>
          </cell>
          <cell r="S3372" t="str">
            <v>3.17</v>
          </cell>
        </row>
        <row r="3373">
          <cell r="A3373" t="str">
            <v>PM</v>
          </cell>
          <cell r="B3373">
            <v>618</v>
          </cell>
          <cell r="C3373">
            <v>1</v>
          </cell>
          <cell r="D3373">
            <v>6300</v>
          </cell>
          <cell r="E3373" t="str">
            <v>Thermal Energy International Inc</v>
          </cell>
          <cell r="F3373" t="str">
            <v>New energy</v>
          </cell>
          <cell r="G3373" t="str">
            <v>Efficiency: Supply Side</v>
          </cell>
          <cell r="H3373" t="str">
            <v>Ontario</v>
          </cell>
          <cell r="I3373" t="str">
            <v>Canada</v>
          </cell>
          <cell r="J3373" t="str">
            <v>CAN</v>
          </cell>
          <cell r="K3373" t="str">
            <v>North America &amp; Carribean</v>
          </cell>
          <cell r="L3373" t="str">
            <v>AMER</v>
          </cell>
          <cell r="M3373">
            <v>38832.698611111111</v>
          </cell>
          <cell r="N3373" t="str">
            <v>Completed</v>
          </cell>
          <cell r="O3373" t="str">
            <v>OTC Secondary/PIPE</v>
          </cell>
          <cell r="P3373">
            <v>0.6</v>
          </cell>
          <cell r="Q3373">
            <v>0</v>
          </cell>
          <cell r="R3373" t="str">
            <v>0.6</v>
          </cell>
        </row>
        <row r="3374">
          <cell r="A3374" t="str">
            <v>PM</v>
          </cell>
          <cell r="B3374">
            <v>619</v>
          </cell>
          <cell r="C3374">
            <v>1</v>
          </cell>
          <cell r="D3374">
            <v>10794</v>
          </cell>
          <cell r="E3374" t="str">
            <v>Prime Solar Pty Ltd</v>
          </cell>
          <cell r="F3374" t="str">
            <v>New energy</v>
          </cell>
          <cell r="G3374" t="str">
            <v>Solar</v>
          </cell>
          <cell r="H3374" t="str">
            <v>Western Australia</v>
          </cell>
          <cell r="I3374" t="str">
            <v>Australia</v>
          </cell>
          <cell r="J3374" t="str">
            <v>AUS</v>
          </cell>
          <cell r="K3374" t="str">
            <v>Oceania</v>
          </cell>
          <cell r="L3374" t="str">
            <v>ASOC</v>
          </cell>
          <cell r="M3374">
            <v>38810.722916666666</v>
          </cell>
          <cell r="N3374" t="str">
            <v>Postponed/cancelled</v>
          </cell>
          <cell r="O3374" t="str">
            <v>IPO</v>
          </cell>
          <cell r="P3374">
            <v>0</v>
          </cell>
          <cell r="Q3374">
            <v>0</v>
          </cell>
          <cell r="R3374" t="str">
            <v>0</v>
          </cell>
          <cell r="S3374" t="str">
            <v>0</v>
          </cell>
        </row>
        <row r="3375">
          <cell r="A3375" t="str">
            <v>PM</v>
          </cell>
          <cell r="B3375">
            <v>620</v>
          </cell>
          <cell r="C3375">
            <v>1</v>
          </cell>
          <cell r="D3375">
            <v>1997</v>
          </cell>
          <cell r="E3375" t="str">
            <v>Clean Diesel Technologies Inc</v>
          </cell>
          <cell r="F3375" t="str">
            <v>New energy</v>
          </cell>
          <cell r="G3375" t="str">
            <v>Efficiency: Supply Side</v>
          </cell>
          <cell r="H3375" t="str">
            <v>Connecticut</v>
          </cell>
          <cell r="I3375" t="str">
            <v>United States</v>
          </cell>
          <cell r="J3375" t="str">
            <v>USA</v>
          </cell>
          <cell r="K3375" t="str">
            <v>North America &amp; Carribean</v>
          </cell>
          <cell r="L3375" t="str">
            <v>AMER</v>
          </cell>
          <cell r="M3375">
            <v>38835.739583333336</v>
          </cell>
          <cell r="N3375" t="str">
            <v>Completed</v>
          </cell>
          <cell r="O3375" t="str">
            <v>OTC Share registration</v>
          </cell>
          <cell r="P3375">
            <v>0</v>
          </cell>
          <cell r="Q3375">
            <v>0</v>
          </cell>
          <cell r="R3375" t="str">
            <v>0</v>
          </cell>
        </row>
        <row r="3376">
          <cell r="A3376" t="str">
            <v>PM</v>
          </cell>
          <cell r="B3376">
            <v>621</v>
          </cell>
          <cell r="C3376">
            <v>1</v>
          </cell>
          <cell r="D3376">
            <v>9327</v>
          </cell>
          <cell r="E3376" t="str">
            <v>Power Efficiency Corporation (PEFF)</v>
          </cell>
          <cell r="F3376" t="str">
            <v>New energy</v>
          </cell>
          <cell r="G3376" t="str">
            <v>Efficiency: Demand Side</v>
          </cell>
          <cell r="H3376" t="str">
            <v>Nevada</v>
          </cell>
          <cell r="I3376" t="str">
            <v>United States</v>
          </cell>
          <cell r="J3376" t="str">
            <v>USA</v>
          </cell>
          <cell r="K3376" t="str">
            <v>North America &amp; Carribean</v>
          </cell>
          <cell r="L3376" t="str">
            <v>AMER</v>
          </cell>
          <cell r="M3376">
            <v>38868.554861111108</v>
          </cell>
          <cell r="N3376" t="str">
            <v>Completed</v>
          </cell>
          <cell r="O3376" t="str">
            <v>OTC Convertible</v>
          </cell>
          <cell r="P3376">
            <v>1.5</v>
          </cell>
          <cell r="Q3376">
            <v>0</v>
          </cell>
          <cell r="R3376" t="str">
            <v>1.5</v>
          </cell>
        </row>
        <row r="3377">
          <cell r="A3377" t="str">
            <v>PM</v>
          </cell>
          <cell r="B3377">
            <v>623</v>
          </cell>
          <cell r="C3377">
            <v>1</v>
          </cell>
          <cell r="D3377">
            <v>896</v>
          </cell>
          <cell r="E3377" t="str">
            <v>Spire Corporation</v>
          </cell>
          <cell r="F3377" t="str">
            <v>New energy</v>
          </cell>
          <cell r="G3377" t="str">
            <v>Solar</v>
          </cell>
          <cell r="H3377" t="str">
            <v>Massachusetts</v>
          </cell>
          <cell r="I3377" t="str">
            <v>United States</v>
          </cell>
          <cell r="J3377" t="str">
            <v>USA</v>
          </cell>
          <cell r="K3377" t="str">
            <v>North America &amp; Carribean</v>
          </cell>
          <cell r="L3377" t="str">
            <v>AMER</v>
          </cell>
          <cell r="M3377">
            <v>38835.638888888891</v>
          </cell>
          <cell r="N3377" t="str">
            <v>Completed</v>
          </cell>
          <cell r="O3377" t="str">
            <v>Private Investment in Public Equity (PIPE)</v>
          </cell>
          <cell r="P3377">
            <v>8</v>
          </cell>
          <cell r="Q3377">
            <v>0</v>
          </cell>
          <cell r="R3377" t="str">
            <v>8</v>
          </cell>
        </row>
        <row r="3378">
          <cell r="A3378" t="str">
            <v>PM</v>
          </cell>
          <cell r="B3378">
            <v>624</v>
          </cell>
          <cell r="C3378">
            <v>1</v>
          </cell>
          <cell r="D3378">
            <v>835</v>
          </cell>
          <cell r="E3378" t="str">
            <v>Dynamotive Energy Systems</v>
          </cell>
          <cell r="F3378" t="str">
            <v>New energy</v>
          </cell>
          <cell r="G3378" t="str">
            <v>Biofuels</v>
          </cell>
          <cell r="H3378" t="str">
            <v>British Columbia</v>
          </cell>
          <cell r="I3378" t="str">
            <v>Canada</v>
          </cell>
          <cell r="J3378" t="str">
            <v>CAN</v>
          </cell>
          <cell r="K3378" t="str">
            <v>North America &amp; Carribean</v>
          </cell>
          <cell r="L3378" t="str">
            <v>AMER</v>
          </cell>
          <cell r="M3378">
            <v>38835.745138888888</v>
          </cell>
          <cell r="N3378" t="str">
            <v>Completed</v>
          </cell>
          <cell r="O3378" t="str">
            <v>OTC Secondary/PIPE</v>
          </cell>
          <cell r="P3378">
            <v>12.6</v>
          </cell>
          <cell r="Q3378">
            <v>0</v>
          </cell>
          <cell r="R3378" t="str">
            <v>12.6</v>
          </cell>
        </row>
        <row r="3379">
          <cell r="A3379" t="str">
            <v>PM</v>
          </cell>
          <cell r="B3379">
            <v>625</v>
          </cell>
          <cell r="C3379">
            <v>1</v>
          </cell>
          <cell r="D3379">
            <v>13755</v>
          </cell>
          <cell r="E3379" t="str">
            <v>Mission Biofuels Ltd</v>
          </cell>
          <cell r="F3379" t="str">
            <v>New energy</v>
          </cell>
          <cell r="G3379" t="str">
            <v>Biofuels</v>
          </cell>
          <cell r="H3379" t="str">
            <v>Western Australia</v>
          </cell>
          <cell r="I3379" t="str">
            <v>Australia</v>
          </cell>
          <cell r="J3379" t="str">
            <v>AUS</v>
          </cell>
          <cell r="K3379" t="str">
            <v>Oceania</v>
          </cell>
          <cell r="L3379" t="str">
            <v>ASOC</v>
          </cell>
          <cell r="M3379">
            <v>38841.670138888891</v>
          </cell>
          <cell r="N3379" t="str">
            <v>Completed</v>
          </cell>
          <cell r="O3379" t="str">
            <v>IPO</v>
          </cell>
          <cell r="P3379">
            <v>20.7</v>
          </cell>
          <cell r="Q3379">
            <v>0</v>
          </cell>
          <cell r="R3379" t="str">
            <v>20.7</v>
          </cell>
        </row>
        <row r="3380">
          <cell r="A3380" t="str">
            <v>PM</v>
          </cell>
          <cell r="B3380">
            <v>626</v>
          </cell>
          <cell r="C3380">
            <v>1</v>
          </cell>
          <cell r="D3380">
            <v>1054</v>
          </cell>
          <cell r="E3380" t="str">
            <v>Neah Power Systems Inc</v>
          </cell>
          <cell r="F3380" t="str">
            <v>New energy</v>
          </cell>
          <cell r="G3380" t="str">
            <v>Fuel Cells</v>
          </cell>
          <cell r="H3380" t="str">
            <v>Washington State</v>
          </cell>
          <cell r="I3380" t="str">
            <v>United States</v>
          </cell>
          <cell r="J3380" t="str">
            <v>USA</v>
          </cell>
          <cell r="K3380" t="str">
            <v>North America &amp; Carribean</v>
          </cell>
          <cell r="L3380" t="str">
            <v>AMER</v>
          </cell>
          <cell r="M3380">
            <v>38840.788194444445</v>
          </cell>
          <cell r="N3380" t="str">
            <v>Completed</v>
          </cell>
          <cell r="O3380" t="str">
            <v>OTC Secondary/PIPE</v>
          </cell>
          <cell r="P3380">
            <v>2.2999999999999998</v>
          </cell>
          <cell r="Q3380">
            <v>0</v>
          </cell>
          <cell r="R3380" t="str">
            <v>2.3</v>
          </cell>
        </row>
        <row r="3381">
          <cell r="A3381" t="str">
            <v>PM</v>
          </cell>
          <cell r="B3381">
            <v>627</v>
          </cell>
          <cell r="C3381">
            <v>1</v>
          </cell>
          <cell r="D3381">
            <v>8281</v>
          </cell>
          <cell r="E3381" t="str">
            <v>HydroGen Corporation (formerly Chiste Corp)</v>
          </cell>
          <cell r="F3381" t="str">
            <v>New energy</v>
          </cell>
          <cell r="G3381" t="str">
            <v>Fuel Cells</v>
          </cell>
          <cell r="H3381" t="str">
            <v>Pennsylvania</v>
          </cell>
          <cell r="I3381" t="str">
            <v>United States</v>
          </cell>
          <cell r="J3381" t="str">
            <v>USA</v>
          </cell>
          <cell r="K3381" t="str">
            <v>North America &amp; Carribean</v>
          </cell>
          <cell r="L3381" t="str">
            <v>AMER</v>
          </cell>
          <cell r="M3381">
            <v>38841.796527777777</v>
          </cell>
          <cell r="N3381" t="str">
            <v>Completed</v>
          </cell>
          <cell r="O3381" t="str">
            <v>OTC Secondary/PIPE</v>
          </cell>
          <cell r="P3381">
            <v>25.7</v>
          </cell>
          <cell r="Q3381">
            <v>0</v>
          </cell>
          <cell r="R3381" t="str">
            <v>25.7</v>
          </cell>
        </row>
        <row r="3382">
          <cell r="A3382" t="str">
            <v>PM</v>
          </cell>
          <cell r="B3382">
            <v>628</v>
          </cell>
          <cell r="C3382">
            <v>1</v>
          </cell>
          <cell r="D3382">
            <v>2919</v>
          </cell>
          <cell r="E3382" t="str">
            <v>Eden Energy Ltd</v>
          </cell>
          <cell r="F3382" t="str">
            <v>New energy</v>
          </cell>
          <cell r="G3382" t="str">
            <v>Geothermal</v>
          </cell>
          <cell r="H3382" t="str">
            <v>Western Australia</v>
          </cell>
          <cell r="I3382" t="str">
            <v>Australia</v>
          </cell>
          <cell r="J3382" t="str">
            <v>AUS</v>
          </cell>
          <cell r="K3382" t="str">
            <v>Oceania</v>
          </cell>
          <cell r="L3382" t="str">
            <v>ASOC</v>
          </cell>
          <cell r="M3382">
            <v>38859.803472222222</v>
          </cell>
          <cell r="N3382" t="str">
            <v>Completed</v>
          </cell>
          <cell r="O3382" t="str">
            <v>IPO</v>
          </cell>
          <cell r="P3382">
            <v>6.2</v>
          </cell>
          <cell r="Q3382">
            <v>0</v>
          </cell>
          <cell r="R3382" t="str">
            <v>6.2</v>
          </cell>
        </row>
        <row r="3383">
          <cell r="A3383" t="str">
            <v>PM</v>
          </cell>
          <cell r="B3383">
            <v>629</v>
          </cell>
          <cell r="C3383">
            <v>1</v>
          </cell>
          <cell r="D3383">
            <v>4609</v>
          </cell>
          <cell r="E3383" t="str">
            <v>Tersus Energy</v>
          </cell>
          <cell r="F3383" t="str">
            <v>New energy</v>
          </cell>
          <cell r="G3383" t="str">
            <v>Services &amp; Support (Clean Energy)</v>
          </cell>
          <cell r="H3383" t="str">
            <v>Greater London</v>
          </cell>
          <cell r="I3383" t="str">
            <v>United Kingdom</v>
          </cell>
          <cell r="J3383" t="str">
            <v>GBR</v>
          </cell>
          <cell r="K3383" t="str">
            <v>EU Europe</v>
          </cell>
          <cell r="L3383" t="str">
            <v>EMEA</v>
          </cell>
          <cell r="M3383">
            <v>38845</v>
          </cell>
          <cell r="N3383" t="str">
            <v>Completed</v>
          </cell>
          <cell r="O3383" t="str">
            <v>Secondary</v>
          </cell>
          <cell r="P3383">
            <v>0.6</v>
          </cell>
          <cell r="Q3383">
            <v>0</v>
          </cell>
          <cell r="R3383" t="str">
            <v>0.6</v>
          </cell>
        </row>
        <row r="3384">
          <cell r="A3384" t="str">
            <v>PM</v>
          </cell>
          <cell r="B3384">
            <v>631</v>
          </cell>
          <cell r="C3384">
            <v>1</v>
          </cell>
          <cell r="D3384">
            <v>2073</v>
          </cell>
          <cell r="E3384" t="str">
            <v>EPOD International Inc</v>
          </cell>
          <cell r="F3384" t="str">
            <v>New energy</v>
          </cell>
          <cell r="G3384" t="str">
            <v>Solar</v>
          </cell>
          <cell r="H3384" t="str">
            <v>British Columbia</v>
          </cell>
          <cell r="I3384" t="str">
            <v>Canada</v>
          </cell>
          <cell r="J3384" t="str">
            <v>CAN</v>
          </cell>
          <cell r="K3384" t="str">
            <v>North America &amp; Carribean</v>
          </cell>
          <cell r="L3384" t="str">
            <v>AMER</v>
          </cell>
          <cell r="M3384">
            <v>38825.712500000001</v>
          </cell>
          <cell r="N3384" t="str">
            <v>Completed</v>
          </cell>
          <cell r="O3384" t="str">
            <v>Delisting</v>
          </cell>
          <cell r="Q3384">
            <v>0</v>
          </cell>
        </row>
        <row r="3385">
          <cell r="A3385" t="str">
            <v>PM</v>
          </cell>
          <cell r="B3385">
            <v>632</v>
          </cell>
          <cell r="C3385">
            <v>1</v>
          </cell>
          <cell r="D3385">
            <v>58</v>
          </cell>
          <cell r="E3385" t="str">
            <v>ITM Power Plc</v>
          </cell>
          <cell r="F3385" t="str">
            <v>New energy</v>
          </cell>
          <cell r="G3385" t="str">
            <v>Fuel Cells</v>
          </cell>
          <cell r="I3385" t="str">
            <v>United Kingdom</v>
          </cell>
          <cell r="J3385" t="str">
            <v>GBR</v>
          </cell>
          <cell r="K3385" t="str">
            <v>EU Europe</v>
          </cell>
          <cell r="L3385" t="str">
            <v>EMEA</v>
          </cell>
          <cell r="M3385">
            <v>38842.726388888892</v>
          </cell>
          <cell r="N3385" t="str">
            <v>Completed</v>
          </cell>
          <cell r="O3385" t="str">
            <v>Secondary</v>
          </cell>
          <cell r="P3385">
            <v>54.4</v>
          </cell>
          <cell r="Q3385">
            <v>0</v>
          </cell>
          <cell r="R3385" t="str">
            <v>54.4</v>
          </cell>
          <cell r="S3385" t="str">
            <v>0</v>
          </cell>
        </row>
        <row r="3386">
          <cell r="A3386" t="str">
            <v>PM</v>
          </cell>
          <cell r="B3386">
            <v>633</v>
          </cell>
          <cell r="C3386">
            <v>1</v>
          </cell>
          <cell r="D3386">
            <v>5858</v>
          </cell>
          <cell r="E3386" t="str">
            <v>W2 Energy Inc</v>
          </cell>
          <cell r="F3386" t="str">
            <v>New energy</v>
          </cell>
          <cell r="G3386" t="str">
            <v>Biomass &amp; Waste</v>
          </cell>
          <cell r="H3386" t="str">
            <v>Nevada</v>
          </cell>
          <cell r="I3386" t="str">
            <v>United States</v>
          </cell>
          <cell r="J3386" t="str">
            <v>USA</v>
          </cell>
          <cell r="K3386" t="str">
            <v>North America &amp; Carribean</v>
          </cell>
          <cell r="L3386" t="str">
            <v>AMER</v>
          </cell>
          <cell r="M3386">
            <v>38842.730555555558</v>
          </cell>
          <cell r="N3386" t="str">
            <v>Postponed/cancelled</v>
          </cell>
          <cell r="O3386" t="str">
            <v>Share registration</v>
          </cell>
          <cell r="Q3386">
            <v>0</v>
          </cell>
        </row>
        <row r="3387">
          <cell r="A3387" t="str">
            <v>PM</v>
          </cell>
          <cell r="B3387">
            <v>634</v>
          </cell>
          <cell r="C3387">
            <v>1</v>
          </cell>
          <cell r="D3387">
            <v>2914</v>
          </cell>
          <cell r="E3387" t="str">
            <v>Rentech Inc</v>
          </cell>
          <cell r="F3387" t="str">
            <v>New energy</v>
          </cell>
          <cell r="G3387" t="str">
            <v>Efficiency: Supply Side</v>
          </cell>
          <cell r="H3387" t="str">
            <v>Colorado</v>
          </cell>
          <cell r="I3387" t="str">
            <v>United States</v>
          </cell>
          <cell r="J3387" t="str">
            <v>USA</v>
          </cell>
          <cell r="K3387" t="str">
            <v>North America &amp; Carribean</v>
          </cell>
          <cell r="L3387" t="str">
            <v>AMER</v>
          </cell>
          <cell r="M3387">
            <v>38825.752083333333</v>
          </cell>
          <cell r="N3387" t="str">
            <v>Completed</v>
          </cell>
          <cell r="O3387" t="str">
            <v>Secondary</v>
          </cell>
          <cell r="P3387">
            <v>120.06</v>
          </cell>
          <cell r="Q3387">
            <v>0</v>
          </cell>
          <cell r="R3387" t="str">
            <v>120.06</v>
          </cell>
        </row>
        <row r="3388">
          <cell r="A3388" t="str">
            <v>PM</v>
          </cell>
          <cell r="B3388">
            <v>635</v>
          </cell>
          <cell r="C3388">
            <v>1</v>
          </cell>
          <cell r="D3388">
            <v>652</v>
          </cell>
          <cell r="E3388" t="str">
            <v>Creststreet Asset Management Limited</v>
          </cell>
          <cell r="F3388" t="str">
            <v>New energy</v>
          </cell>
          <cell r="G3388" t="str">
            <v>Wind</v>
          </cell>
          <cell r="H3388" t="str">
            <v>Ontario</v>
          </cell>
          <cell r="I3388" t="str">
            <v>Canada</v>
          </cell>
          <cell r="J3388" t="str">
            <v>CAN</v>
          </cell>
          <cell r="K3388" t="str">
            <v>North America &amp; Carribean</v>
          </cell>
          <cell r="L3388" t="str">
            <v>AMER</v>
          </cell>
          <cell r="M3388">
            <v>38544.784722222219</v>
          </cell>
          <cell r="N3388" t="str">
            <v>Completed</v>
          </cell>
          <cell r="O3388" t="str">
            <v>Quoted fund (equities)</v>
          </cell>
          <cell r="P3388">
            <v>33.799999999999997</v>
          </cell>
          <cell r="Q3388">
            <v>0</v>
          </cell>
          <cell r="R3388" t="str">
            <v>33.8</v>
          </cell>
          <cell r="S3388" t="str">
            <v>0</v>
          </cell>
        </row>
        <row r="3389">
          <cell r="A3389" t="str">
            <v>PM</v>
          </cell>
          <cell r="B3389">
            <v>637</v>
          </cell>
          <cell r="C3389">
            <v>1</v>
          </cell>
          <cell r="D3389">
            <v>9657</v>
          </cell>
          <cell r="E3389" t="str">
            <v>Ethanol Africa</v>
          </cell>
          <cell r="F3389" t="str">
            <v>New energy</v>
          </cell>
          <cell r="G3389" t="str">
            <v>Biofuels</v>
          </cell>
          <cell r="I3389" t="str">
            <v>South Africa</v>
          </cell>
          <cell r="J3389" t="str">
            <v>ZAF</v>
          </cell>
          <cell r="K3389" t="str">
            <v>Africa (exc N Africa)</v>
          </cell>
          <cell r="L3389" t="str">
            <v>EMEA</v>
          </cell>
          <cell r="M3389">
            <v>38846.767361111109</v>
          </cell>
          <cell r="N3389" t="str">
            <v>Postponed/cancelled</v>
          </cell>
          <cell r="O3389" t="str">
            <v>IPO</v>
          </cell>
          <cell r="P3389">
            <v>165</v>
          </cell>
          <cell r="Q3389">
            <v>0</v>
          </cell>
        </row>
        <row r="3390">
          <cell r="A3390" t="str">
            <v>PM</v>
          </cell>
          <cell r="B3390">
            <v>638</v>
          </cell>
          <cell r="C3390">
            <v>1</v>
          </cell>
          <cell r="D3390">
            <v>7817</v>
          </cell>
          <cell r="E3390" t="str">
            <v>Chemrez Technologies Inc (formerly Corro-Coat Inc)</v>
          </cell>
          <cell r="F3390" t="str">
            <v>Partially new energy</v>
          </cell>
          <cell r="G3390" t="str">
            <v>Biofuels</v>
          </cell>
          <cell r="I3390" t="str">
            <v>Philippines</v>
          </cell>
          <cell r="J3390" t="str">
            <v>PHL</v>
          </cell>
          <cell r="K3390" t="str">
            <v>Asia</v>
          </cell>
          <cell r="L3390" t="str">
            <v>ASOC</v>
          </cell>
          <cell r="M3390">
            <v>39050</v>
          </cell>
          <cell r="N3390" t="str">
            <v>Completed</v>
          </cell>
          <cell r="O3390" t="str">
            <v>Reverse IPO</v>
          </cell>
          <cell r="P3390">
            <v>28.8</v>
          </cell>
          <cell r="Q3390">
            <v>0</v>
          </cell>
          <cell r="R3390" t="str">
            <v>28.8</v>
          </cell>
        </row>
        <row r="3391">
          <cell r="A3391" t="str">
            <v>PM</v>
          </cell>
          <cell r="B3391">
            <v>639</v>
          </cell>
          <cell r="C3391">
            <v>1</v>
          </cell>
          <cell r="D3391">
            <v>11825</v>
          </cell>
          <cell r="E3391" t="str">
            <v>Babcock &amp; Brown Wind Partners Group (BBW)</v>
          </cell>
          <cell r="F3391" t="str">
            <v>New energy</v>
          </cell>
          <cell r="G3391" t="str">
            <v>Wind</v>
          </cell>
          <cell r="H3391" t="str">
            <v>New South Wales</v>
          </cell>
          <cell r="I3391" t="str">
            <v>Australia</v>
          </cell>
          <cell r="J3391" t="str">
            <v>AUS</v>
          </cell>
          <cell r="K3391" t="str">
            <v>Oceania</v>
          </cell>
          <cell r="L3391" t="str">
            <v>ASOC</v>
          </cell>
          <cell r="M3391">
            <v>38887.799305555556</v>
          </cell>
          <cell r="N3391" t="str">
            <v>Completed</v>
          </cell>
          <cell r="O3391" t="str">
            <v>Quoted fund (assets)</v>
          </cell>
          <cell r="P3391">
            <v>91.7</v>
          </cell>
          <cell r="Q3391">
            <v>0</v>
          </cell>
          <cell r="R3391" t="str">
            <v>91.7</v>
          </cell>
        </row>
        <row r="3392">
          <cell r="A3392" t="str">
            <v>PM</v>
          </cell>
          <cell r="B3392">
            <v>640</v>
          </cell>
          <cell r="C3392">
            <v>1</v>
          </cell>
          <cell r="D3392">
            <v>2116</v>
          </cell>
          <cell r="E3392" t="str">
            <v>Biofuels Corporation Plc</v>
          </cell>
          <cell r="F3392" t="str">
            <v>New energy</v>
          </cell>
          <cell r="G3392" t="str">
            <v>Biofuels</v>
          </cell>
          <cell r="I3392" t="str">
            <v>United Kingdom</v>
          </cell>
          <cell r="J3392" t="str">
            <v>GBR</v>
          </cell>
          <cell r="K3392" t="str">
            <v>EU Europe</v>
          </cell>
          <cell r="L3392" t="str">
            <v>EMEA</v>
          </cell>
          <cell r="M3392">
            <v>38847.486805555556</v>
          </cell>
          <cell r="N3392" t="str">
            <v>Completed</v>
          </cell>
          <cell r="O3392" t="str">
            <v>Secondary</v>
          </cell>
          <cell r="P3392">
            <v>14.7</v>
          </cell>
          <cell r="Q3392">
            <v>0</v>
          </cell>
          <cell r="R3392" t="str">
            <v>14.7</v>
          </cell>
        </row>
        <row r="3393">
          <cell r="A3393" t="str">
            <v>PM</v>
          </cell>
          <cell r="B3393">
            <v>641</v>
          </cell>
          <cell r="C3393">
            <v>1</v>
          </cell>
          <cell r="D3393">
            <v>56</v>
          </cell>
          <cell r="E3393" t="str">
            <v>Protonex Technology Corp</v>
          </cell>
          <cell r="F3393" t="str">
            <v>New energy</v>
          </cell>
          <cell r="G3393" t="str">
            <v>Fuel Cells</v>
          </cell>
          <cell r="H3393" t="str">
            <v>Massachusetts</v>
          </cell>
          <cell r="I3393" t="str">
            <v>United States</v>
          </cell>
          <cell r="J3393" t="str">
            <v>USA</v>
          </cell>
          <cell r="K3393" t="str">
            <v>North America &amp; Carribean</v>
          </cell>
          <cell r="L3393" t="str">
            <v>AMER</v>
          </cell>
          <cell r="M3393">
            <v>38901.500694444447</v>
          </cell>
          <cell r="N3393" t="str">
            <v>Completed</v>
          </cell>
          <cell r="O3393" t="str">
            <v>IPO</v>
          </cell>
          <cell r="P3393">
            <v>16.2</v>
          </cell>
          <cell r="Q3393">
            <v>0</v>
          </cell>
          <cell r="R3393" t="str">
            <v>16.2</v>
          </cell>
        </row>
        <row r="3394">
          <cell r="A3394" t="str">
            <v>PM</v>
          </cell>
          <cell r="B3394">
            <v>643</v>
          </cell>
          <cell r="C3394">
            <v>1</v>
          </cell>
          <cell r="D3394">
            <v>8577</v>
          </cell>
          <cell r="E3394" t="str">
            <v>Schmack Biogas AG</v>
          </cell>
          <cell r="F3394" t="str">
            <v>New energy</v>
          </cell>
          <cell r="G3394" t="str">
            <v>Biomass &amp; Waste</v>
          </cell>
          <cell r="H3394" t="str">
            <v>Bavaria</v>
          </cell>
          <cell r="I3394" t="str">
            <v>Germany</v>
          </cell>
          <cell r="J3394" t="str">
            <v>DEU</v>
          </cell>
          <cell r="K3394" t="str">
            <v>EU Europe</v>
          </cell>
          <cell r="L3394" t="str">
            <v>EMEA</v>
          </cell>
          <cell r="M3394">
            <v>38861.45416666667</v>
          </cell>
          <cell r="N3394" t="str">
            <v>Completed</v>
          </cell>
          <cell r="O3394" t="str">
            <v>IPO</v>
          </cell>
          <cell r="P3394">
            <v>91.5</v>
          </cell>
          <cell r="Q3394">
            <v>0</v>
          </cell>
          <cell r="R3394" t="str">
            <v>47.7</v>
          </cell>
          <cell r="S3394" t="str">
            <v>43.8</v>
          </cell>
        </row>
        <row r="3395">
          <cell r="A3395" t="str">
            <v>PM</v>
          </cell>
          <cell r="B3395">
            <v>644</v>
          </cell>
          <cell r="C3395">
            <v>1</v>
          </cell>
          <cell r="D3395">
            <v>11170</v>
          </cell>
          <cell r="E3395" t="str">
            <v>Solarpraxis AG</v>
          </cell>
          <cell r="F3395" t="str">
            <v>New energy</v>
          </cell>
          <cell r="G3395" t="str">
            <v>Services &amp; Support (Clean Energy)</v>
          </cell>
          <cell r="I3395" t="str">
            <v>Germany</v>
          </cell>
          <cell r="J3395" t="str">
            <v>DEU</v>
          </cell>
          <cell r="K3395" t="str">
            <v>EU Europe</v>
          </cell>
          <cell r="L3395" t="str">
            <v>EMEA</v>
          </cell>
          <cell r="M3395">
            <v>38936.486111111109</v>
          </cell>
          <cell r="N3395" t="str">
            <v>Completed</v>
          </cell>
          <cell r="O3395" t="str">
            <v>OTC IPO</v>
          </cell>
          <cell r="P3395">
            <v>3.6</v>
          </cell>
          <cell r="Q3395">
            <v>0</v>
          </cell>
          <cell r="R3395" t="str">
            <v>3.6</v>
          </cell>
        </row>
        <row r="3396">
          <cell r="A3396" t="str">
            <v>PM</v>
          </cell>
          <cell r="B3396">
            <v>645</v>
          </cell>
          <cell r="C3396">
            <v>1</v>
          </cell>
          <cell r="D3396">
            <v>11825</v>
          </cell>
          <cell r="E3396" t="str">
            <v>Babcock &amp; Brown Wind Partners Group (BBW)</v>
          </cell>
          <cell r="F3396" t="str">
            <v>New energy</v>
          </cell>
          <cell r="G3396" t="str">
            <v>Wind</v>
          </cell>
          <cell r="H3396" t="str">
            <v>New South Wales</v>
          </cell>
          <cell r="I3396" t="str">
            <v>Australia</v>
          </cell>
          <cell r="J3396" t="str">
            <v>AUS</v>
          </cell>
          <cell r="K3396" t="str">
            <v>Oceania</v>
          </cell>
          <cell r="L3396" t="str">
            <v>ASOC</v>
          </cell>
          <cell r="M3396">
            <v>38852</v>
          </cell>
          <cell r="N3396" t="str">
            <v>Completed</v>
          </cell>
          <cell r="O3396" t="str">
            <v>Quoted fund (assets)</v>
          </cell>
          <cell r="P3396">
            <v>37.4</v>
          </cell>
          <cell r="Q3396">
            <v>0</v>
          </cell>
          <cell r="R3396" t="str">
            <v>0</v>
          </cell>
          <cell r="S3396" t="str">
            <v>37.4</v>
          </cell>
        </row>
        <row r="3397">
          <cell r="A3397" t="str">
            <v>PM</v>
          </cell>
          <cell r="B3397">
            <v>647</v>
          </cell>
          <cell r="C3397">
            <v>1</v>
          </cell>
          <cell r="D3397">
            <v>1059</v>
          </cell>
          <cell r="E3397" t="str">
            <v>Itron Inc</v>
          </cell>
          <cell r="F3397" t="str">
            <v>New energy</v>
          </cell>
          <cell r="G3397" t="str">
            <v>Efficiency: Demand Side</v>
          </cell>
          <cell r="H3397" t="str">
            <v>Washington State</v>
          </cell>
          <cell r="I3397" t="str">
            <v>United States</v>
          </cell>
          <cell r="J3397" t="str">
            <v>USA</v>
          </cell>
          <cell r="K3397" t="str">
            <v>North America &amp; Carribean</v>
          </cell>
          <cell r="L3397" t="str">
            <v>AMER</v>
          </cell>
          <cell r="M3397">
            <v>38491</v>
          </cell>
          <cell r="N3397" t="str">
            <v>Completed</v>
          </cell>
          <cell r="O3397" t="str">
            <v>Secondary</v>
          </cell>
          <cell r="P3397">
            <v>62.4</v>
          </cell>
          <cell r="Q3397">
            <v>0</v>
          </cell>
          <cell r="R3397" t="str">
            <v>62.4</v>
          </cell>
        </row>
        <row r="3398">
          <cell r="A3398" t="str">
            <v>PM</v>
          </cell>
          <cell r="B3398">
            <v>648</v>
          </cell>
          <cell r="C3398">
            <v>1</v>
          </cell>
          <cell r="D3398">
            <v>10625</v>
          </cell>
          <cell r="E3398" t="str">
            <v>Fersa Energias Renovables SA</v>
          </cell>
          <cell r="F3398" t="str">
            <v>New energy</v>
          </cell>
          <cell r="G3398" t="str">
            <v>Services &amp; Support (Clean Energy)</v>
          </cell>
          <cell r="I3398" t="str">
            <v>Spain</v>
          </cell>
          <cell r="J3398" t="str">
            <v>ESP</v>
          </cell>
          <cell r="K3398" t="str">
            <v>EU Europe</v>
          </cell>
          <cell r="L3398" t="str">
            <v>EMEA</v>
          </cell>
          <cell r="M3398">
            <v>37734.531944444447</v>
          </cell>
          <cell r="N3398" t="str">
            <v>Completed</v>
          </cell>
          <cell r="O3398" t="str">
            <v>Share registration</v>
          </cell>
          <cell r="P3398">
            <v>0</v>
          </cell>
          <cell r="Q3398">
            <v>0</v>
          </cell>
          <cell r="R3398" t="str">
            <v>0</v>
          </cell>
          <cell r="S3398" t="str">
            <v>0</v>
          </cell>
        </row>
        <row r="3399">
          <cell r="A3399" t="str">
            <v>PM</v>
          </cell>
          <cell r="B3399">
            <v>649</v>
          </cell>
          <cell r="C3399">
            <v>1</v>
          </cell>
          <cell r="D3399">
            <v>688</v>
          </cell>
          <cell r="E3399" t="str">
            <v>Distributed Energy Systems Corp</v>
          </cell>
          <cell r="F3399" t="str">
            <v>New energy</v>
          </cell>
          <cell r="G3399" t="str">
            <v>Efficiency: Supply Side</v>
          </cell>
          <cell r="H3399" t="str">
            <v>Connecticut</v>
          </cell>
          <cell r="I3399" t="str">
            <v>United States</v>
          </cell>
          <cell r="J3399" t="str">
            <v>USA</v>
          </cell>
          <cell r="K3399" t="str">
            <v>North America &amp; Carribean</v>
          </cell>
          <cell r="L3399" t="str">
            <v>AMER</v>
          </cell>
          <cell r="M3399">
            <v>38855.617361111108</v>
          </cell>
          <cell r="N3399" t="str">
            <v>Completed</v>
          </cell>
          <cell r="O3399" t="str">
            <v>Secondary</v>
          </cell>
          <cell r="P3399">
            <v>7.5</v>
          </cell>
          <cell r="Q3399">
            <v>0</v>
          </cell>
          <cell r="R3399" t="str">
            <v>7.5</v>
          </cell>
        </row>
        <row r="3400">
          <cell r="A3400" t="str">
            <v>PM</v>
          </cell>
          <cell r="B3400">
            <v>650</v>
          </cell>
          <cell r="C3400">
            <v>1</v>
          </cell>
          <cell r="D3400">
            <v>880</v>
          </cell>
          <cell r="E3400" t="str">
            <v>Nordex AG</v>
          </cell>
          <cell r="F3400" t="str">
            <v>New energy</v>
          </cell>
          <cell r="G3400" t="str">
            <v>Wind</v>
          </cell>
          <cell r="I3400" t="str">
            <v>Germany</v>
          </cell>
          <cell r="J3400" t="str">
            <v>DEU</v>
          </cell>
          <cell r="K3400" t="str">
            <v>EU Europe</v>
          </cell>
          <cell r="L3400" t="str">
            <v>EMEA</v>
          </cell>
          <cell r="M3400">
            <v>38855.626388888886</v>
          </cell>
          <cell r="N3400" t="str">
            <v>Completed</v>
          </cell>
          <cell r="O3400" t="str">
            <v>Secondary</v>
          </cell>
          <cell r="P3400">
            <v>212.6</v>
          </cell>
          <cell r="Q3400">
            <v>0</v>
          </cell>
          <cell r="R3400" t="str">
            <v>90</v>
          </cell>
          <cell r="S3400" t="str">
            <v>122.6</v>
          </cell>
        </row>
        <row r="3401">
          <cell r="A3401" t="str">
            <v>PM</v>
          </cell>
          <cell r="B3401">
            <v>651</v>
          </cell>
          <cell r="C3401">
            <v>1</v>
          </cell>
          <cell r="D3401">
            <v>13956</v>
          </cell>
          <cell r="E3401" t="str">
            <v>Gas Turbine Efficiency plc</v>
          </cell>
          <cell r="F3401" t="str">
            <v>Partially new energy</v>
          </cell>
          <cell r="G3401" t="str">
            <v>Efficiency: Supply Side</v>
          </cell>
          <cell r="I3401" t="str">
            <v>Sweden</v>
          </cell>
          <cell r="J3401" t="str">
            <v>SWE</v>
          </cell>
          <cell r="K3401" t="str">
            <v>EU Europe</v>
          </cell>
          <cell r="L3401" t="str">
            <v>EMEA</v>
          </cell>
          <cell r="M3401">
            <v>38707.716666666667</v>
          </cell>
          <cell r="N3401" t="str">
            <v>Completed</v>
          </cell>
          <cell r="O3401" t="str">
            <v>IPO</v>
          </cell>
          <cell r="P3401">
            <v>9.3000000000000007</v>
          </cell>
          <cell r="Q3401">
            <v>0</v>
          </cell>
          <cell r="R3401" t="str">
            <v>9.3</v>
          </cell>
        </row>
        <row r="3402">
          <cell r="A3402" t="str">
            <v>PM</v>
          </cell>
          <cell r="B3402">
            <v>652</v>
          </cell>
          <cell r="C3402">
            <v>1</v>
          </cell>
          <cell r="D3402">
            <v>1052</v>
          </cell>
          <cell r="E3402" t="str">
            <v>SunPower Corp</v>
          </cell>
          <cell r="F3402" t="str">
            <v>New energy</v>
          </cell>
          <cell r="G3402" t="str">
            <v>Solar</v>
          </cell>
          <cell r="H3402" t="str">
            <v>California</v>
          </cell>
          <cell r="I3402" t="str">
            <v>United States</v>
          </cell>
          <cell r="J3402" t="str">
            <v>USA</v>
          </cell>
          <cell r="K3402" t="str">
            <v>North America &amp; Carribean</v>
          </cell>
          <cell r="L3402" t="str">
            <v>AMER</v>
          </cell>
          <cell r="M3402">
            <v>38869.728472222225</v>
          </cell>
          <cell r="N3402" t="str">
            <v>Completed</v>
          </cell>
          <cell r="O3402" t="str">
            <v>Secondary</v>
          </cell>
          <cell r="P3402">
            <v>237.5</v>
          </cell>
          <cell r="Q3402">
            <v>0</v>
          </cell>
          <cell r="R3402" t="str">
            <v>237.5</v>
          </cell>
          <cell r="S3402" t="str">
            <v>0</v>
          </cell>
        </row>
        <row r="3403">
          <cell r="A3403" t="str">
            <v>PM</v>
          </cell>
          <cell r="B3403">
            <v>653</v>
          </cell>
          <cell r="C3403">
            <v>1</v>
          </cell>
          <cell r="D3403">
            <v>14015</v>
          </cell>
          <cell r="E3403" t="str">
            <v>Great Plains Energy Inc</v>
          </cell>
          <cell r="F3403" t="str">
            <v>Non-core</v>
          </cell>
          <cell r="G3403" t="str">
            <v>Wind</v>
          </cell>
          <cell r="H3403" t="str">
            <v>Missouri</v>
          </cell>
          <cell r="I3403" t="str">
            <v>United States</v>
          </cell>
          <cell r="J3403" t="str">
            <v>USA</v>
          </cell>
          <cell r="K3403" t="str">
            <v>North America &amp; Carribean</v>
          </cell>
          <cell r="L3403" t="str">
            <v>AMER</v>
          </cell>
          <cell r="M3403">
            <v>38855.648611111108</v>
          </cell>
          <cell r="N3403" t="str">
            <v>Postponed/cancelled</v>
          </cell>
          <cell r="O3403" t="str">
            <v>Secondary</v>
          </cell>
          <cell r="P3403">
            <v>173.7</v>
          </cell>
          <cell r="Q3403">
            <v>0</v>
          </cell>
        </row>
        <row r="3404">
          <cell r="A3404" t="str">
            <v>PM</v>
          </cell>
          <cell r="B3404">
            <v>654</v>
          </cell>
          <cell r="C3404">
            <v>1</v>
          </cell>
          <cell r="D3404">
            <v>6850</v>
          </cell>
          <cell r="E3404" t="str">
            <v>China Energy Savings Technology Inc</v>
          </cell>
          <cell r="F3404" t="str">
            <v>New energy</v>
          </cell>
          <cell r="G3404" t="str">
            <v>Efficiency: Demand Side</v>
          </cell>
          <cell r="I3404" t="str">
            <v>China</v>
          </cell>
          <cell r="J3404" t="str">
            <v>CHN</v>
          </cell>
          <cell r="K3404" t="str">
            <v>Asia</v>
          </cell>
          <cell r="L3404" t="str">
            <v>ASOC</v>
          </cell>
          <cell r="M3404">
            <v>38856.570833333331</v>
          </cell>
          <cell r="N3404" t="str">
            <v>Completed</v>
          </cell>
          <cell r="O3404" t="str">
            <v>Delisting</v>
          </cell>
          <cell r="Q3404">
            <v>0</v>
          </cell>
        </row>
        <row r="3405">
          <cell r="A3405" t="str">
            <v>PM</v>
          </cell>
          <cell r="B3405">
            <v>655</v>
          </cell>
          <cell r="C3405">
            <v>1</v>
          </cell>
          <cell r="D3405">
            <v>13975</v>
          </cell>
          <cell r="E3405" t="str">
            <v>EuroTrust A/S</v>
          </cell>
          <cell r="F3405" t="str">
            <v>New energy</v>
          </cell>
          <cell r="G3405" t="str">
            <v>Wind</v>
          </cell>
          <cell r="I3405" t="str">
            <v>Denmark</v>
          </cell>
          <cell r="J3405" t="str">
            <v>DNK</v>
          </cell>
          <cell r="K3405" t="str">
            <v>EU Europe</v>
          </cell>
          <cell r="L3405" t="str">
            <v>EMEA</v>
          </cell>
          <cell r="M3405">
            <v>38847.654166666667</v>
          </cell>
          <cell r="N3405" t="str">
            <v>Completed</v>
          </cell>
          <cell r="O3405" t="str">
            <v>Secondary</v>
          </cell>
          <cell r="P3405">
            <v>26.44</v>
          </cell>
          <cell r="Q3405">
            <v>0</v>
          </cell>
          <cell r="R3405" t="str">
            <v>26.44</v>
          </cell>
        </row>
        <row r="3406">
          <cell r="A3406" t="str">
            <v>PM</v>
          </cell>
          <cell r="B3406">
            <v>657</v>
          </cell>
          <cell r="C3406">
            <v>1</v>
          </cell>
          <cell r="D3406">
            <v>3802</v>
          </cell>
          <cell r="E3406" t="str">
            <v>Lime Energy (formerly Electric City Corporation)</v>
          </cell>
          <cell r="F3406" t="str">
            <v>New energy</v>
          </cell>
          <cell r="G3406" t="str">
            <v>Efficiency: Demand Side</v>
          </cell>
          <cell r="H3406" t="str">
            <v>Illinois</v>
          </cell>
          <cell r="I3406" t="str">
            <v>United States</v>
          </cell>
          <cell r="J3406" t="str">
            <v>USA</v>
          </cell>
          <cell r="K3406" t="str">
            <v>North America &amp; Carribean</v>
          </cell>
          <cell r="L3406" t="str">
            <v>AMER</v>
          </cell>
          <cell r="M3406">
            <v>38903.407638888886</v>
          </cell>
          <cell r="N3406" t="str">
            <v>Completed</v>
          </cell>
          <cell r="O3406" t="str">
            <v>OTC Secondary/PIPE</v>
          </cell>
          <cell r="P3406">
            <v>17.899999999999999</v>
          </cell>
          <cell r="Q3406">
            <v>0</v>
          </cell>
          <cell r="R3406" t="str">
            <v>17.9</v>
          </cell>
        </row>
        <row r="3407">
          <cell r="A3407" t="str">
            <v>PM</v>
          </cell>
          <cell r="B3407">
            <v>658</v>
          </cell>
          <cell r="C3407">
            <v>1</v>
          </cell>
          <cell r="D3407">
            <v>2918</v>
          </cell>
          <cell r="E3407" t="str">
            <v>Tasman Resources NL</v>
          </cell>
          <cell r="F3407" t="str">
            <v>Partially new energy</v>
          </cell>
          <cell r="G3407" t="str">
            <v>Hydrogen</v>
          </cell>
          <cell r="H3407" t="str">
            <v>Western Australia</v>
          </cell>
          <cell r="I3407" t="str">
            <v>Australia</v>
          </cell>
          <cell r="J3407" t="str">
            <v>AUS</v>
          </cell>
          <cell r="K3407" t="str">
            <v>Oceania</v>
          </cell>
          <cell r="L3407" t="str">
            <v>ASOC</v>
          </cell>
          <cell r="M3407">
            <v>38572.429166666669</v>
          </cell>
          <cell r="N3407" t="str">
            <v>Completed</v>
          </cell>
          <cell r="O3407" t="str">
            <v>Private Investment in Public Equity (PIPE)</v>
          </cell>
          <cell r="P3407">
            <v>1.5</v>
          </cell>
          <cell r="Q3407">
            <v>0</v>
          </cell>
          <cell r="R3407" t="str">
            <v>1.5</v>
          </cell>
        </row>
        <row r="3408">
          <cell r="A3408" t="str">
            <v>PM</v>
          </cell>
          <cell r="B3408">
            <v>659</v>
          </cell>
          <cell r="C3408">
            <v>1</v>
          </cell>
          <cell r="D3408">
            <v>988</v>
          </cell>
          <cell r="E3408" t="str">
            <v>IMPCO Technologies Inc</v>
          </cell>
          <cell r="F3408" t="str">
            <v>New energy</v>
          </cell>
          <cell r="G3408" t="str">
            <v>Efficiency: Supply Side</v>
          </cell>
          <cell r="H3408" t="str">
            <v>California</v>
          </cell>
          <cell r="I3408" t="str">
            <v>United States</v>
          </cell>
          <cell r="J3408" t="str">
            <v>USA</v>
          </cell>
          <cell r="K3408" t="str">
            <v>North America &amp; Carribean</v>
          </cell>
          <cell r="L3408" t="str">
            <v>AMER</v>
          </cell>
          <cell r="M3408">
            <v>37384.480555555558</v>
          </cell>
          <cell r="N3408" t="str">
            <v>Completed</v>
          </cell>
          <cell r="O3408" t="str">
            <v>Secondary</v>
          </cell>
          <cell r="P3408">
            <v>18.75</v>
          </cell>
          <cell r="Q3408">
            <v>0</v>
          </cell>
          <cell r="R3408" t="str">
            <v>18.75</v>
          </cell>
        </row>
        <row r="3409">
          <cell r="A3409" t="str">
            <v>PM</v>
          </cell>
          <cell r="B3409">
            <v>660</v>
          </cell>
          <cell r="C3409">
            <v>1</v>
          </cell>
          <cell r="D3409">
            <v>988</v>
          </cell>
          <cell r="E3409" t="str">
            <v>IMPCO Technologies Inc</v>
          </cell>
          <cell r="F3409" t="str">
            <v>New energy</v>
          </cell>
          <cell r="G3409" t="str">
            <v>Efficiency: Supply Side</v>
          </cell>
          <cell r="H3409" t="str">
            <v>California</v>
          </cell>
          <cell r="I3409" t="str">
            <v>United States</v>
          </cell>
          <cell r="J3409" t="str">
            <v>USA</v>
          </cell>
          <cell r="K3409" t="str">
            <v>North America &amp; Carribean</v>
          </cell>
          <cell r="L3409" t="str">
            <v>AMER</v>
          </cell>
          <cell r="M3409">
            <v>37977.48333333333</v>
          </cell>
          <cell r="N3409" t="str">
            <v>Completed</v>
          </cell>
          <cell r="O3409" t="str">
            <v>Secondary</v>
          </cell>
          <cell r="P3409">
            <v>9.6</v>
          </cell>
          <cell r="Q3409">
            <v>0</v>
          </cell>
          <cell r="R3409" t="str">
            <v>9.6</v>
          </cell>
        </row>
        <row r="3410">
          <cell r="A3410" t="str">
            <v>PM</v>
          </cell>
          <cell r="B3410">
            <v>661</v>
          </cell>
          <cell r="C3410">
            <v>1</v>
          </cell>
          <cell r="D3410">
            <v>12089</v>
          </cell>
          <cell r="E3410" t="str">
            <v>Power Air Corp (formerly Fortune Partners)</v>
          </cell>
          <cell r="F3410" t="str">
            <v>New energy</v>
          </cell>
          <cell r="G3410" t="str">
            <v>Fuel Cells</v>
          </cell>
          <cell r="H3410" t="str">
            <v>California</v>
          </cell>
          <cell r="I3410" t="str">
            <v>United States</v>
          </cell>
          <cell r="J3410" t="str">
            <v>USA</v>
          </cell>
          <cell r="K3410" t="str">
            <v>North America &amp; Carribean</v>
          </cell>
          <cell r="L3410" t="str">
            <v>AMER</v>
          </cell>
          <cell r="M3410">
            <v>38896.511111111111</v>
          </cell>
          <cell r="N3410" t="str">
            <v>Completed</v>
          </cell>
          <cell r="O3410" t="str">
            <v>OTC Secondary/PIPE</v>
          </cell>
          <cell r="P3410">
            <v>2</v>
          </cell>
          <cell r="Q3410">
            <v>0</v>
          </cell>
          <cell r="R3410" t="str">
            <v>2</v>
          </cell>
        </row>
        <row r="3411">
          <cell r="A3411" t="str">
            <v>PM</v>
          </cell>
          <cell r="B3411">
            <v>662</v>
          </cell>
          <cell r="C3411">
            <v>1</v>
          </cell>
          <cell r="D3411">
            <v>12089</v>
          </cell>
          <cell r="E3411" t="str">
            <v>Power Air Corp (formerly Fortune Partners)</v>
          </cell>
          <cell r="F3411" t="str">
            <v>New energy</v>
          </cell>
          <cell r="G3411" t="str">
            <v>Fuel Cells</v>
          </cell>
          <cell r="H3411" t="str">
            <v>California</v>
          </cell>
          <cell r="I3411" t="str">
            <v>United States</v>
          </cell>
          <cell r="J3411" t="str">
            <v>USA</v>
          </cell>
          <cell r="K3411" t="str">
            <v>North America &amp; Carribean</v>
          </cell>
          <cell r="L3411" t="str">
            <v>AMER</v>
          </cell>
          <cell r="M3411">
            <v>38625.634027777778</v>
          </cell>
          <cell r="N3411" t="str">
            <v>Completed</v>
          </cell>
          <cell r="O3411" t="str">
            <v>OTC Reverse IPO</v>
          </cell>
          <cell r="P3411">
            <v>2.25</v>
          </cell>
          <cell r="Q3411">
            <v>0</v>
          </cell>
          <cell r="R3411" t="str">
            <v>2.25</v>
          </cell>
        </row>
        <row r="3412">
          <cell r="A3412" t="str">
            <v>PM</v>
          </cell>
          <cell r="B3412">
            <v>663</v>
          </cell>
          <cell r="C3412">
            <v>1</v>
          </cell>
          <cell r="D3412">
            <v>9885</v>
          </cell>
          <cell r="E3412" t="str">
            <v>Velcan Energy (formerly Saint Merri Bioenergy)</v>
          </cell>
          <cell r="F3412" t="str">
            <v>New energy</v>
          </cell>
          <cell r="G3412" t="str">
            <v>Biomass &amp; Waste</v>
          </cell>
          <cell r="I3412" t="str">
            <v>France</v>
          </cell>
          <cell r="J3412" t="str">
            <v>FRA</v>
          </cell>
          <cell r="K3412" t="str">
            <v>EU Europe</v>
          </cell>
          <cell r="L3412" t="str">
            <v>EMEA</v>
          </cell>
          <cell r="M3412">
            <v>38847.739583333336</v>
          </cell>
          <cell r="N3412" t="str">
            <v>Completed</v>
          </cell>
          <cell r="O3412" t="str">
            <v>OTC Secondary/PIPE</v>
          </cell>
          <cell r="P3412">
            <v>64.3</v>
          </cell>
          <cell r="Q3412">
            <v>0</v>
          </cell>
          <cell r="R3412" t="str">
            <v>64.3</v>
          </cell>
        </row>
        <row r="3413">
          <cell r="A3413" t="str">
            <v>PM</v>
          </cell>
          <cell r="B3413">
            <v>664</v>
          </cell>
          <cell r="C3413">
            <v>1</v>
          </cell>
          <cell r="D3413">
            <v>9885</v>
          </cell>
          <cell r="E3413" t="str">
            <v>Velcan Energy (formerly Saint Merri Bioenergy)</v>
          </cell>
          <cell r="F3413" t="str">
            <v>New energy</v>
          </cell>
          <cell r="G3413" t="str">
            <v>Biomass &amp; Waste</v>
          </cell>
          <cell r="I3413" t="str">
            <v>France</v>
          </cell>
          <cell r="J3413" t="str">
            <v>FRA</v>
          </cell>
          <cell r="K3413" t="str">
            <v>EU Europe</v>
          </cell>
          <cell r="L3413" t="str">
            <v>EMEA</v>
          </cell>
          <cell r="M3413">
            <v>38651.755555555559</v>
          </cell>
          <cell r="N3413" t="str">
            <v>Completed</v>
          </cell>
          <cell r="O3413" t="str">
            <v>OTC Secondary/PIPE</v>
          </cell>
          <cell r="P3413">
            <v>30.2</v>
          </cell>
          <cell r="Q3413">
            <v>0</v>
          </cell>
          <cell r="R3413" t="str">
            <v>30.2</v>
          </cell>
        </row>
        <row r="3414">
          <cell r="A3414" t="str">
            <v>PM</v>
          </cell>
          <cell r="B3414">
            <v>665</v>
          </cell>
          <cell r="C3414">
            <v>1</v>
          </cell>
          <cell r="D3414">
            <v>117</v>
          </cell>
          <cell r="E3414" t="str">
            <v>QuestAir Technologies Inc</v>
          </cell>
          <cell r="F3414" t="str">
            <v>New energy</v>
          </cell>
          <cell r="G3414" t="str">
            <v>Hydrogen</v>
          </cell>
          <cell r="H3414" t="str">
            <v>British Columbia</v>
          </cell>
          <cell r="I3414" t="str">
            <v>Canada</v>
          </cell>
          <cell r="J3414" t="str">
            <v>CAN</v>
          </cell>
          <cell r="K3414" t="str">
            <v>North America &amp; Carribean</v>
          </cell>
          <cell r="L3414" t="str">
            <v>AMER</v>
          </cell>
          <cell r="M3414">
            <v>38867</v>
          </cell>
          <cell r="N3414" t="str">
            <v>Completed</v>
          </cell>
          <cell r="O3414" t="str">
            <v>Secondary</v>
          </cell>
          <cell r="P3414">
            <v>17.899999999999999</v>
          </cell>
          <cell r="Q3414">
            <v>0</v>
          </cell>
          <cell r="R3414" t="str">
            <v>17.9</v>
          </cell>
        </row>
        <row r="3415">
          <cell r="A3415" t="str">
            <v>PM</v>
          </cell>
          <cell r="B3415">
            <v>666</v>
          </cell>
          <cell r="C3415">
            <v>1</v>
          </cell>
          <cell r="D3415">
            <v>3802</v>
          </cell>
          <cell r="E3415" t="str">
            <v>Lime Energy (formerly Electric City Corporation)</v>
          </cell>
          <cell r="F3415" t="str">
            <v>New energy</v>
          </cell>
          <cell r="G3415" t="str">
            <v>Efficiency: Demand Side</v>
          </cell>
          <cell r="H3415" t="str">
            <v>Illinois</v>
          </cell>
          <cell r="I3415" t="str">
            <v>United States</v>
          </cell>
          <cell r="J3415" t="str">
            <v>USA</v>
          </cell>
          <cell r="K3415" t="str">
            <v>North America &amp; Carribean</v>
          </cell>
          <cell r="L3415" t="str">
            <v>AMER</v>
          </cell>
          <cell r="M3415">
            <v>38880</v>
          </cell>
          <cell r="N3415" t="str">
            <v>Completed</v>
          </cell>
          <cell r="O3415" t="str">
            <v>OTC Share registration</v>
          </cell>
          <cell r="P3415">
            <v>0</v>
          </cell>
          <cell r="Q3415">
            <v>0</v>
          </cell>
          <cell r="R3415" t="str">
            <v>0</v>
          </cell>
        </row>
        <row r="3416">
          <cell r="A3416" t="str">
            <v>PM</v>
          </cell>
          <cell r="B3416">
            <v>667</v>
          </cell>
          <cell r="C3416">
            <v>1</v>
          </cell>
          <cell r="D3416">
            <v>3802</v>
          </cell>
          <cell r="E3416" t="str">
            <v>Lime Energy (formerly Electric City Corporation)</v>
          </cell>
          <cell r="F3416" t="str">
            <v>New energy</v>
          </cell>
          <cell r="G3416" t="str">
            <v>Efficiency: Demand Side</v>
          </cell>
          <cell r="H3416" t="str">
            <v>Illinois</v>
          </cell>
          <cell r="I3416" t="str">
            <v>United States</v>
          </cell>
          <cell r="J3416" t="str">
            <v>USA</v>
          </cell>
          <cell r="K3416" t="str">
            <v>North America &amp; Carribean</v>
          </cell>
          <cell r="L3416" t="str">
            <v>AMER</v>
          </cell>
          <cell r="M3416">
            <v>38877</v>
          </cell>
          <cell r="N3416" t="str">
            <v>Completed</v>
          </cell>
          <cell r="O3416" t="str">
            <v>Delisting</v>
          </cell>
          <cell r="Q3416">
            <v>0</v>
          </cell>
        </row>
        <row r="3417">
          <cell r="A3417" t="str">
            <v>PM</v>
          </cell>
          <cell r="B3417">
            <v>668</v>
          </cell>
          <cell r="C3417">
            <v>1</v>
          </cell>
          <cell r="D3417">
            <v>8308</v>
          </cell>
          <cell r="E3417" t="str">
            <v>Hydrogen Power, Inc. (formerly Hydrogen Power International and Equitex Inc.)</v>
          </cell>
          <cell r="F3417" t="str">
            <v>New energy</v>
          </cell>
          <cell r="G3417" t="str">
            <v>Hydrogen</v>
          </cell>
          <cell r="H3417" t="str">
            <v>Colorado</v>
          </cell>
          <cell r="I3417" t="str">
            <v>United States</v>
          </cell>
          <cell r="J3417" t="str">
            <v>USA</v>
          </cell>
          <cell r="K3417" t="str">
            <v>North America &amp; Carribean</v>
          </cell>
          <cell r="L3417" t="str">
            <v>AMER</v>
          </cell>
          <cell r="M3417">
            <v>38859.745138888888</v>
          </cell>
          <cell r="N3417" t="str">
            <v>Completed</v>
          </cell>
          <cell r="O3417" t="str">
            <v>Delisting</v>
          </cell>
          <cell r="Q3417">
            <v>0</v>
          </cell>
        </row>
        <row r="3418">
          <cell r="A3418" t="str">
            <v>PM</v>
          </cell>
          <cell r="B3418">
            <v>669</v>
          </cell>
          <cell r="C3418">
            <v>1</v>
          </cell>
          <cell r="D3418">
            <v>1454</v>
          </cell>
          <cell r="E3418" t="str">
            <v>Hydrogen Engine Center (HEC)</v>
          </cell>
          <cell r="F3418" t="str">
            <v>New energy</v>
          </cell>
          <cell r="G3418" t="str">
            <v>Hydrogen</v>
          </cell>
          <cell r="H3418" t="str">
            <v>Iowa</v>
          </cell>
          <cell r="I3418" t="str">
            <v>United States</v>
          </cell>
          <cell r="J3418" t="str">
            <v>USA</v>
          </cell>
          <cell r="K3418" t="str">
            <v>North America &amp; Carribean</v>
          </cell>
          <cell r="L3418" t="str">
            <v>AMER</v>
          </cell>
          <cell r="M3418">
            <v>38877.750694444447</v>
          </cell>
          <cell r="N3418" t="str">
            <v>Postponed/cancelled</v>
          </cell>
          <cell r="O3418" t="str">
            <v>OTC Secondary/PIPE</v>
          </cell>
          <cell r="P3418">
            <v>31.95</v>
          </cell>
          <cell r="Q3418">
            <v>0</v>
          </cell>
        </row>
        <row r="3419">
          <cell r="A3419" t="str">
            <v>PM</v>
          </cell>
          <cell r="B3419">
            <v>670</v>
          </cell>
          <cell r="C3419">
            <v>1</v>
          </cell>
          <cell r="D3419">
            <v>8308</v>
          </cell>
          <cell r="E3419" t="str">
            <v>Hydrogen Power, Inc. (formerly Hydrogen Power International and Equitex Inc.)</v>
          </cell>
          <cell r="F3419" t="str">
            <v>New energy</v>
          </cell>
          <cell r="G3419" t="str">
            <v>Hydrogen</v>
          </cell>
          <cell r="H3419" t="str">
            <v>Colorado</v>
          </cell>
          <cell r="I3419" t="str">
            <v>United States</v>
          </cell>
          <cell r="J3419" t="str">
            <v>USA</v>
          </cell>
          <cell r="K3419" t="str">
            <v>North America &amp; Carribean</v>
          </cell>
          <cell r="L3419" t="str">
            <v>AMER</v>
          </cell>
          <cell r="M3419">
            <v>39015.75277777778</v>
          </cell>
          <cell r="N3419" t="str">
            <v>Completed</v>
          </cell>
          <cell r="O3419" t="str">
            <v>OTC Share registration</v>
          </cell>
          <cell r="P3419">
            <v>0</v>
          </cell>
          <cell r="Q3419">
            <v>0</v>
          </cell>
          <cell r="R3419" t="str">
            <v>0</v>
          </cell>
        </row>
        <row r="3420">
          <cell r="A3420" t="str">
            <v>PM</v>
          </cell>
          <cell r="B3420">
            <v>671</v>
          </cell>
          <cell r="C3420">
            <v>1</v>
          </cell>
          <cell r="D3420">
            <v>14171</v>
          </cell>
          <cell r="E3420" t="str">
            <v>Run of River Power Inc (formerly Rockford Energy Corp)</v>
          </cell>
          <cell r="F3420" t="str">
            <v>New energy</v>
          </cell>
          <cell r="G3420" t="str">
            <v>Mini-Hydro</v>
          </cell>
          <cell r="I3420" t="str">
            <v>Canada</v>
          </cell>
          <cell r="J3420" t="str">
            <v>CAN</v>
          </cell>
          <cell r="K3420" t="str">
            <v>North America &amp; Carribean</v>
          </cell>
          <cell r="L3420" t="str">
            <v>AMER</v>
          </cell>
          <cell r="M3420">
            <v>38524</v>
          </cell>
          <cell r="N3420" t="str">
            <v>Completed</v>
          </cell>
          <cell r="O3420" t="str">
            <v>OTC Reverse IPO</v>
          </cell>
          <cell r="P3420">
            <v>7.8</v>
          </cell>
          <cell r="Q3420">
            <v>0</v>
          </cell>
          <cell r="R3420" t="str">
            <v>7.8</v>
          </cell>
        </row>
        <row r="3421">
          <cell r="A3421" t="str">
            <v>PM</v>
          </cell>
          <cell r="B3421">
            <v>672</v>
          </cell>
          <cell r="C3421">
            <v>1</v>
          </cell>
          <cell r="D3421">
            <v>13427</v>
          </cell>
          <cell r="E3421" t="str">
            <v>Save the World Air</v>
          </cell>
          <cell r="F3421" t="str">
            <v>Partially new energy</v>
          </cell>
          <cell r="G3421" t="str">
            <v>Efficiency: Supply Side</v>
          </cell>
          <cell r="H3421" t="str">
            <v>California</v>
          </cell>
          <cell r="I3421" t="str">
            <v>United States</v>
          </cell>
          <cell r="J3421" t="str">
            <v>USA</v>
          </cell>
          <cell r="K3421" t="str">
            <v>North America &amp; Carribean</v>
          </cell>
          <cell r="L3421" t="str">
            <v>AMER</v>
          </cell>
          <cell r="M3421">
            <v>38862.783333333333</v>
          </cell>
          <cell r="N3421" t="str">
            <v>Completed</v>
          </cell>
          <cell r="O3421" t="str">
            <v>OTC Secondary/PIPE</v>
          </cell>
          <cell r="P3421">
            <v>1.65</v>
          </cell>
          <cell r="Q3421">
            <v>0</v>
          </cell>
          <cell r="R3421" t="str">
            <v>1.65</v>
          </cell>
        </row>
        <row r="3422">
          <cell r="A3422" t="str">
            <v>PM</v>
          </cell>
          <cell r="B3422">
            <v>673</v>
          </cell>
          <cell r="C3422">
            <v>1</v>
          </cell>
          <cell r="D3422">
            <v>11928</v>
          </cell>
          <cell r="E3422" t="str">
            <v>Indowind Energy Ltd (IWEL)</v>
          </cell>
          <cell r="F3422" t="str">
            <v>New energy</v>
          </cell>
          <cell r="G3422" t="str">
            <v>Wind</v>
          </cell>
          <cell r="I3422" t="str">
            <v>India</v>
          </cell>
          <cell r="J3422" t="str">
            <v>IND</v>
          </cell>
          <cell r="K3422" t="str">
            <v>Asia</v>
          </cell>
          <cell r="L3422" t="str">
            <v>ASOC</v>
          </cell>
          <cell r="M3422">
            <v>39318.456944444442</v>
          </cell>
          <cell r="N3422" t="str">
            <v>Completed</v>
          </cell>
          <cell r="O3422" t="str">
            <v>IPO</v>
          </cell>
          <cell r="P3422">
            <v>20</v>
          </cell>
          <cell r="Q3422">
            <v>0</v>
          </cell>
          <cell r="R3422" t="str">
            <v>20</v>
          </cell>
        </row>
        <row r="3423">
          <cell r="A3423" t="str">
            <v>PM</v>
          </cell>
          <cell r="B3423">
            <v>674</v>
          </cell>
          <cell r="C3423">
            <v>1</v>
          </cell>
          <cell r="D3423">
            <v>9402</v>
          </cell>
          <cell r="E3423" t="str">
            <v>GS Energy (formerly INSEQ Corp)</v>
          </cell>
          <cell r="F3423" t="str">
            <v>New energy</v>
          </cell>
          <cell r="G3423" t="str">
            <v>Services &amp; Support (Clean Energy)</v>
          </cell>
          <cell r="H3423" t="str">
            <v>New York</v>
          </cell>
          <cell r="I3423" t="str">
            <v>United States</v>
          </cell>
          <cell r="J3423" t="str">
            <v>USA</v>
          </cell>
          <cell r="K3423" t="str">
            <v>North America &amp; Carribean</v>
          </cell>
          <cell r="L3423" t="str">
            <v>AMER</v>
          </cell>
          <cell r="M3423">
            <v>38862.698611111111</v>
          </cell>
          <cell r="N3423" t="str">
            <v>Postponed/cancelled</v>
          </cell>
          <cell r="O3423" t="str">
            <v>OTC Secondary/PIPE</v>
          </cell>
          <cell r="P3423">
            <v>8</v>
          </cell>
          <cell r="Q3423">
            <v>0</v>
          </cell>
        </row>
        <row r="3424">
          <cell r="A3424" t="str">
            <v>PM</v>
          </cell>
          <cell r="B3424">
            <v>675</v>
          </cell>
          <cell r="C3424">
            <v>1</v>
          </cell>
          <cell r="D3424">
            <v>14119</v>
          </cell>
          <cell r="E3424" t="str">
            <v>GS AgriFuels Corporation (formerly Hugo International Telecom Inc)</v>
          </cell>
          <cell r="F3424" t="str">
            <v>New energy</v>
          </cell>
          <cell r="G3424" t="str">
            <v>Biofuels</v>
          </cell>
          <cell r="H3424" t="str">
            <v>New York</v>
          </cell>
          <cell r="I3424" t="str">
            <v>United States</v>
          </cell>
          <cell r="J3424" t="str">
            <v>USA</v>
          </cell>
          <cell r="K3424" t="str">
            <v>North America &amp; Carribean</v>
          </cell>
          <cell r="L3424" t="str">
            <v>AMER</v>
          </cell>
          <cell r="M3424">
            <v>38926.697916666664</v>
          </cell>
          <cell r="N3424" t="str">
            <v>Completed</v>
          </cell>
          <cell r="O3424" t="str">
            <v>OTC Secondary/PIPE</v>
          </cell>
          <cell r="P3424">
            <v>22</v>
          </cell>
          <cell r="Q3424">
            <v>0</v>
          </cell>
          <cell r="R3424" t="str">
            <v>22</v>
          </cell>
        </row>
        <row r="3425">
          <cell r="A3425" t="str">
            <v>PM</v>
          </cell>
          <cell r="B3425">
            <v>676</v>
          </cell>
          <cell r="C3425">
            <v>1</v>
          </cell>
          <cell r="D3425">
            <v>1977</v>
          </cell>
          <cell r="E3425" t="str">
            <v>DayStar Technologies Inc</v>
          </cell>
          <cell r="F3425" t="str">
            <v>New energy</v>
          </cell>
          <cell r="G3425" t="str">
            <v>Solar</v>
          </cell>
          <cell r="H3425" t="str">
            <v>California</v>
          </cell>
          <cell r="I3425" t="str">
            <v>United States</v>
          </cell>
          <cell r="J3425" t="str">
            <v>USA</v>
          </cell>
          <cell r="K3425" t="str">
            <v>North America &amp; Carribean</v>
          </cell>
          <cell r="L3425" t="str">
            <v>AMER</v>
          </cell>
          <cell r="M3425">
            <v>38863.709027777775</v>
          </cell>
          <cell r="N3425" t="str">
            <v>Completed</v>
          </cell>
          <cell r="O3425" t="str">
            <v>Convertible</v>
          </cell>
          <cell r="P3425">
            <v>15</v>
          </cell>
          <cell r="Q3425">
            <v>0</v>
          </cell>
          <cell r="R3425" t="str">
            <v>15</v>
          </cell>
        </row>
        <row r="3426">
          <cell r="A3426" t="str">
            <v>PM</v>
          </cell>
          <cell r="B3426">
            <v>677</v>
          </cell>
          <cell r="C3426">
            <v>1</v>
          </cell>
          <cell r="D3426">
            <v>8261</v>
          </cell>
          <cell r="E3426" t="str">
            <v>AAER Inc (Formerly Bolcar Energie Inc)</v>
          </cell>
          <cell r="F3426" t="str">
            <v>New energy</v>
          </cell>
          <cell r="G3426" t="str">
            <v>Wind</v>
          </cell>
          <cell r="H3426" t="str">
            <v>Quebec</v>
          </cell>
          <cell r="I3426" t="str">
            <v>Canada</v>
          </cell>
          <cell r="J3426" t="str">
            <v>CAN</v>
          </cell>
          <cell r="K3426" t="str">
            <v>North America &amp; Carribean</v>
          </cell>
          <cell r="L3426" t="str">
            <v>AMER</v>
          </cell>
          <cell r="M3426">
            <v>38853.745833333334</v>
          </cell>
          <cell r="N3426" t="str">
            <v>Completed</v>
          </cell>
          <cell r="O3426" t="str">
            <v>OTC Reverse IPO</v>
          </cell>
          <cell r="P3426">
            <v>1.5</v>
          </cell>
          <cell r="Q3426">
            <v>0</v>
          </cell>
          <cell r="R3426" t="str">
            <v>1.5</v>
          </cell>
        </row>
        <row r="3427">
          <cell r="A3427" t="str">
            <v>PM</v>
          </cell>
          <cell r="B3427">
            <v>678</v>
          </cell>
          <cell r="C3427">
            <v>1</v>
          </cell>
          <cell r="D3427">
            <v>2828</v>
          </cell>
          <cell r="E3427" t="str">
            <v>EnerDel</v>
          </cell>
          <cell r="F3427" t="str">
            <v>New energy</v>
          </cell>
          <cell r="G3427" t="str">
            <v>Power Storage</v>
          </cell>
          <cell r="H3427" t="str">
            <v>Florida</v>
          </cell>
          <cell r="I3427" t="str">
            <v>United States</v>
          </cell>
          <cell r="J3427" t="str">
            <v>USA</v>
          </cell>
          <cell r="K3427" t="str">
            <v>North America &amp; Carribean</v>
          </cell>
          <cell r="L3427" t="str">
            <v>AMER</v>
          </cell>
          <cell r="M3427">
            <v>38601.550000000003</v>
          </cell>
          <cell r="N3427" t="str">
            <v>Postponed/cancelled</v>
          </cell>
          <cell r="O3427" t="str">
            <v>OTC IPO</v>
          </cell>
          <cell r="Q3427">
            <v>0</v>
          </cell>
        </row>
        <row r="3428">
          <cell r="A3428" t="str">
            <v>PM</v>
          </cell>
          <cell r="B3428">
            <v>679</v>
          </cell>
          <cell r="C3428">
            <v>1</v>
          </cell>
          <cell r="D3428">
            <v>3998</v>
          </cell>
          <cell r="E3428" t="str">
            <v>EnerFuel</v>
          </cell>
          <cell r="F3428" t="str">
            <v>New energy</v>
          </cell>
          <cell r="G3428" t="str">
            <v>Fuel Cells</v>
          </cell>
          <cell r="H3428" t="str">
            <v>Florida</v>
          </cell>
          <cell r="I3428" t="str">
            <v>United States</v>
          </cell>
          <cell r="J3428" t="str">
            <v>USA</v>
          </cell>
          <cell r="K3428" t="str">
            <v>North America &amp; Carribean</v>
          </cell>
          <cell r="L3428" t="str">
            <v>AMER</v>
          </cell>
          <cell r="M3428">
            <v>38601.552083333336</v>
          </cell>
          <cell r="N3428" t="str">
            <v>Postponed/cancelled</v>
          </cell>
          <cell r="O3428" t="str">
            <v>OTC IPO</v>
          </cell>
          <cell r="Q3428">
            <v>0</v>
          </cell>
        </row>
        <row r="3429">
          <cell r="A3429" t="str">
            <v>PM</v>
          </cell>
          <cell r="B3429">
            <v>680</v>
          </cell>
          <cell r="C3429">
            <v>1</v>
          </cell>
          <cell r="D3429">
            <v>3997</v>
          </cell>
          <cell r="E3429" t="str">
            <v>NanoEner Technologies</v>
          </cell>
          <cell r="F3429" t="str">
            <v>New energy</v>
          </cell>
          <cell r="G3429" t="str">
            <v>Power Storage</v>
          </cell>
          <cell r="H3429" t="str">
            <v>Florida</v>
          </cell>
          <cell r="I3429" t="str">
            <v>United States</v>
          </cell>
          <cell r="J3429" t="str">
            <v>USA</v>
          </cell>
          <cell r="K3429" t="str">
            <v>North America &amp; Carribean</v>
          </cell>
          <cell r="L3429" t="str">
            <v>AMER</v>
          </cell>
          <cell r="M3429">
            <v>38601.554166666669</v>
          </cell>
          <cell r="N3429" t="str">
            <v>Postponed/cancelled</v>
          </cell>
          <cell r="O3429" t="str">
            <v>OTC IPO</v>
          </cell>
          <cell r="Q3429">
            <v>0</v>
          </cell>
        </row>
        <row r="3430">
          <cell r="A3430" t="str">
            <v>PM</v>
          </cell>
          <cell r="B3430">
            <v>681</v>
          </cell>
          <cell r="C3430">
            <v>1</v>
          </cell>
          <cell r="D3430">
            <v>581</v>
          </cell>
          <cell r="E3430" t="str">
            <v>Gamesa (formerly Grupo Auxiliar Metalurgico SA)</v>
          </cell>
          <cell r="F3430" t="str">
            <v>New energy</v>
          </cell>
          <cell r="G3430" t="str">
            <v>Wind</v>
          </cell>
          <cell r="I3430" t="str">
            <v>Spain</v>
          </cell>
          <cell r="J3430" t="str">
            <v>ESP</v>
          </cell>
          <cell r="K3430" t="str">
            <v>EU Europe</v>
          </cell>
          <cell r="L3430" t="str">
            <v>EMEA</v>
          </cell>
          <cell r="M3430">
            <v>38623.671527777777</v>
          </cell>
          <cell r="N3430" t="str">
            <v>Completed</v>
          </cell>
          <cell r="O3430" t="str">
            <v>Block Trade</v>
          </cell>
          <cell r="P3430">
            <v>810.7</v>
          </cell>
          <cell r="Q3430">
            <v>0</v>
          </cell>
          <cell r="R3430" t="str">
            <v>0</v>
          </cell>
          <cell r="S3430" t="str">
            <v>810.7</v>
          </cell>
        </row>
        <row r="3431">
          <cell r="A3431" t="str">
            <v>PM</v>
          </cell>
          <cell r="B3431">
            <v>682</v>
          </cell>
          <cell r="C3431">
            <v>1</v>
          </cell>
          <cell r="D3431">
            <v>3208</v>
          </cell>
          <cell r="E3431" t="str">
            <v>Pacific Ethanol Inc (formerly Accessity Corporation)</v>
          </cell>
          <cell r="F3431" t="str">
            <v>New energy</v>
          </cell>
          <cell r="G3431" t="str">
            <v>Biofuels</v>
          </cell>
          <cell r="H3431" t="str">
            <v>California</v>
          </cell>
          <cell r="I3431" t="str">
            <v>United States</v>
          </cell>
          <cell r="J3431" t="str">
            <v>USA</v>
          </cell>
          <cell r="K3431" t="str">
            <v>North America &amp; Carribean</v>
          </cell>
          <cell r="L3431" t="str">
            <v>AMER</v>
          </cell>
          <cell r="M3431">
            <v>38863</v>
          </cell>
          <cell r="N3431" t="str">
            <v>Completed</v>
          </cell>
          <cell r="O3431" t="str">
            <v>Private Investment in Public Equity (PIPE)</v>
          </cell>
          <cell r="P3431">
            <v>145</v>
          </cell>
          <cell r="Q3431">
            <v>0</v>
          </cell>
          <cell r="R3431" t="str">
            <v>145</v>
          </cell>
        </row>
        <row r="3432">
          <cell r="A3432" t="str">
            <v>PM</v>
          </cell>
          <cell r="B3432">
            <v>683</v>
          </cell>
          <cell r="C3432">
            <v>1</v>
          </cell>
          <cell r="D3432">
            <v>3875</v>
          </cell>
          <cell r="E3432" t="str">
            <v>PNOC-Energy Development Corporation (PNOC-EDC)</v>
          </cell>
          <cell r="F3432" t="str">
            <v>New energy</v>
          </cell>
          <cell r="G3432" t="str">
            <v>Geothermal</v>
          </cell>
          <cell r="I3432" t="str">
            <v>Philippines</v>
          </cell>
          <cell r="J3432" t="str">
            <v>PHL</v>
          </cell>
          <cell r="K3432" t="str">
            <v>Asia</v>
          </cell>
          <cell r="L3432" t="str">
            <v>ASOC</v>
          </cell>
          <cell r="M3432">
            <v>39063.634722222225</v>
          </cell>
          <cell r="N3432" t="str">
            <v>Completed</v>
          </cell>
          <cell r="O3432" t="str">
            <v>IPO</v>
          </cell>
          <cell r="P3432">
            <v>332.8</v>
          </cell>
          <cell r="Q3432">
            <v>0</v>
          </cell>
          <cell r="R3432" t="str">
            <v>166.4</v>
          </cell>
          <cell r="S3432" t="str">
            <v>166.4</v>
          </cell>
        </row>
        <row r="3433">
          <cell r="A3433" t="str">
            <v>PM</v>
          </cell>
          <cell r="B3433">
            <v>684</v>
          </cell>
          <cell r="C3433">
            <v>1</v>
          </cell>
          <cell r="D3433">
            <v>12089</v>
          </cell>
          <cell r="E3433" t="str">
            <v>Power Air Corp (formerly Fortune Partners)</v>
          </cell>
          <cell r="F3433" t="str">
            <v>New energy</v>
          </cell>
          <cell r="G3433" t="str">
            <v>Fuel Cells</v>
          </cell>
          <cell r="H3433" t="str">
            <v>California</v>
          </cell>
          <cell r="I3433" t="str">
            <v>United States</v>
          </cell>
          <cell r="J3433" t="str">
            <v>USA</v>
          </cell>
          <cell r="K3433" t="str">
            <v>North America &amp; Carribean</v>
          </cell>
          <cell r="L3433" t="str">
            <v>AMER</v>
          </cell>
          <cell r="M3433">
            <v>38862.60833333333</v>
          </cell>
          <cell r="N3433" t="str">
            <v>Completed</v>
          </cell>
          <cell r="O3433" t="str">
            <v>OTC Share registration</v>
          </cell>
          <cell r="P3433">
            <v>0</v>
          </cell>
          <cell r="Q3433">
            <v>0</v>
          </cell>
          <cell r="R3433" t="str">
            <v>0</v>
          </cell>
        </row>
        <row r="3434">
          <cell r="A3434" t="str">
            <v>PM</v>
          </cell>
          <cell r="B3434">
            <v>685</v>
          </cell>
          <cell r="C3434">
            <v>1</v>
          </cell>
          <cell r="D3434">
            <v>882</v>
          </cell>
          <cell r="E3434" t="str">
            <v>Sanyo Electric Co Ltd</v>
          </cell>
          <cell r="F3434" t="str">
            <v>Partially new energy</v>
          </cell>
          <cell r="G3434" t="str">
            <v>Power Storage</v>
          </cell>
          <cell r="H3434" t="str">
            <v>Osaka</v>
          </cell>
          <cell r="I3434" t="str">
            <v>Japan</v>
          </cell>
          <cell r="J3434" t="str">
            <v>JPN</v>
          </cell>
          <cell r="K3434" t="str">
            <v>Asia</v>
          </cell>
          <cell r="L3434" t="str">
            <v>ASOC</v>
          </cell>
          <cell r="M3434">
            <v>38897</v>
          </cell>
          <cell r="N3434" t="str">
            <v>Completed</v>
          </cell>
          <cell r="O3434" t="str">
            <v>Delisting</v>
          </cell>
          <cell r="Q3434">
            <v>0</v>
          </cell>
        </row>
        <row r="3435">
          <cell r="A3435" t="str">
            <v>PM</v>
          </cell>
          <cell r="B3435">
            <v>686</v>
          </cell>
          <cell r="C3435">
            <v>1</v>
          </cell>
          <cell r="D3435">
            <v>14270</v>
          </cell>
          <cell r="E3435" t="str">
            <v>Imperial Petroleum Inc</v>
          </cell>
          <cell r="F3435" t="str">
            <v>Partially new energy</v>
          </cell>
          <cell r="G3435" t="str">
            <v>Biofuels</v>
          </cell>
          <cell r="H3435" t="str">
            <v>Indiana</v>
          </cell>
          <cell r="I3435" t="str">
            <v>United States</v>
          </cell>
          <cell r="J3435" t="str">
            <v>USA</v>
          </cell>
          <cell r="K3435" t="str">
            <v>North America &amp; Carribean</v>
          </cell>
          <cell r="L3435" t="str">
            <v>AMER</v>
          </cell>
          <cell r="M3435">
            <v>38891</v>
          </cell>
          <cell r="N3435" t="str">
            <v>Postponed/cancelled</v>
          </cell>
          <cell r="O3435" t="str">
            <v>OTC Convertible</v>
          </cell>
          <cell r="P3435">
            <v>12</v>
          </cell>
          <cell r="Q3435">
            <v>0</v>
          </cell>
        </row>
        <row r="3436">
          <cell r="A3436" t="str">
            <v>PM</v>
          </cell>
          <cell r="B3436">
            <v>687</v>
          </cell>
          <cell r="C3436">
            <v>1</v>
          </cell>
          <cell r="D3436">
            <v>208</v>
          </cell>
          <cell r="E3436" t="str">
            <v>Millennium Cell Inc</v>
          </cell>
          <cell r="F3436" t="str">
            <v>New energy</v>
          </cell>
          <cell r="G3436" t="str">
            <v>Fuel Cells</v>
          </cell>
          <cell r="H3436" t="str">
            <v>New Jersey</v>
          </cell>
          <cell r="I3436" t="str">
            <v>United States</v>
          </cell>
          <cell r="J3436" t="str">
            <v>USA</v>
          </cell>
          <cell r="K3436" t="str">
            <v>North America &amp; Carribean</v>
          </cell>
          <cell r="L3436" t="str">
            <v>AMER</v>
          </cell>
          <cell r="M3436">
            <v>38867.592361111114</v>
          </cell>
          <cell r="N3436" t="str">
            <v>Completed</v>
          </cell>
          <cell r="O3436" t="str">
            <v>Convertible</v>
          </cell>
          <cell r="P3436">
            <v>1.25</v>
          </cell>
          <cell r="Q3436">
            <v>0</v>
          </cell>
          <cell r="R3436" t="str">
            <v>1.25</v>
          </cell>
        </row>
        <row r="3437">
          <cell r="A3437" t="str">
            <v>PM</v>
          </cell>
          <cell r="B3437">
            <v>688</v>
          </cell>
          <cell r="C3437">
            <v>1</v>
          </cell>
          <cell r="D3437">
            <v>11825</v>
          </cell>
          <cell r="E3437" t="str">
            <v>Babcock &amp; Brown Wind Partners Group (BBW)</v>
          </cell>
          <cell r="F3437" t="str">
            <v>New energy</v>
          </cell>
          <cell r="G3437" t="str">
            <v>Wind</v>
          </cell>
          <cell r="H3437" t="str">
            <v>New South Wales</v>
          </cell>
          <cell r="I3437" t="str">
            <v>Australia</v>
          </cell>
          <cell r="J3437" t="str">
            <v>AUS</v>
          </cell>
          <cell r="K3437" t="str">
            <v>Oceania</v>
          </cell>
          <cell r="L3437" t="str">
            <v>ASOC</v>
          </cell>
          <cell r="M3437">
            <v>38653.568749999999</v>
          </cell>
          <cell r="N3437" t="str">
            <v>Completed</v>
          </cell>
          <cell r="O3437" t="str">
            <v>Quoted fund (assets)</v>
          </cell>
          <cell r="P3437">
            <v>296.10000000000002</v>
          </cell>
          <cell r="Q3437">
            <v>0</v>
          </cell>
          <cell r="R3437" t="str">
            <v>296.1</v>
          </cell>
        </row>
        <row r="3438">
          <cell r="A3438" t="str">
            <v>PM</v>
          </cell>
          <cell r="B3438">
            <v>689</v>
          </cell>
          <cell r="C3438">
            <v>1</v>
          </cell>
          <cell r="D3438">
            <v>14327</v>
          </cell>
          <cell r="E3438" t="str">
            <v>Tonga Capital Corporation</v>
          </cell>
          <cell r="F3438" t="str">
            <v>New energy</v>
          </cell>
          <cell r="G3438" t="str">
            <v>Biofuels</v>
          </cell>
          <cell r="H3438" t="str">
            <v>Colorado</v>
          </cell>
          <cell r="I3438" t="str">
            <v>United States</v>
          </cell>
          <cell r="J3438" t="str">
            <v>USA</v>
          </cell>
          <cell r="K3438" t="str">
            <v>North America &amp; Carribean</v>
          </cell>
          <cell r="L3438" t="str">
            <v>AMER</v>
          </cell>
          <cell r="M3438">
            <v>38959.450694444444</v>
          </cell>
          <cell r="N3438" t="str">
            <v>Completed</v>
          </cell>
          <cell r="O3438" t="str">
            <v>OTC Reverse IPO</v>
          </cell>
          <cell r="P3438">
            <v>5</v>
          </cell>
          <cell r="Q3438">
            <v>0</v>
          </cell>
          <cell r="R3438" t="str">
            <v>5</v>
          </cell>
        </row>
        <row r="3439">
          <cell r="A3439" t="str">
            <v>PM</v>
          </cell>
          <cell r="B3439">
            <v>690</v>
          </cell>
          <cell r="C3439">
            <v>1</v>
          </cell>
          <cell r="D3439">
            <v>13479</v>
          </cell>
          <cell r="E3439" t="str">
            <v>Tynsolar Corporation (aka Tyntek Solar)</v>
          </cell>
          <cell r="F3439" t="str">
            <v>New energy</v>
          </cell>
          <cell r="G3439" t="str">
            <v>Solar</v>
          </cell>
          <cell r="I3439" t="str">
            <v>Taiwan</v>
          </cell>
          <cell r="J3439" t="str">
            <v>TWN</v>
          </cell>
          <cell r="K3439" t="str">
            <v>Asia</v>
          </cell>
          <cell r="L3439" t="str">
            <v>ASOC</v>
          </cell>
          <cell r="M3439">
            <v>39248.711111111108</v>
          </cell>
          <cell r="N3439" t="str">
            <v>Completed</v>
          </cell>
          <cell r="O3439" t="str">
            <v>OTC Share registration</v>
          </cell>
          <cell r="P3439">
            <v>0</v>
          </cell>
          <cell r="Q3439">
            <v>0</v>
          </cell>
          <cell r="R3439" t="str">
            <v>0</v>
          </cell>
        </row>
        <row r="3440">
          <cell r="A3440" t="str">
            <v>PM</v>
          </cell>
          <cell r="B3440">
            <v>691</v>
          </cell>
          <cell r="C3440">
            <v>1</v>
          </cell>
          <cell r="D3440">
            <v>7755</v>
          </cell>
          <cell r="E3440" t="str">
            <v>Finavera Renewables Ltd</v>
          </cell>
          <cell r="F3440" t="str">
            <v>New energy</v>
          </cell>
          <cell r="G3440" t="str">
            <v>Wind</v>
          </cell>
          <cell r="H3440" t="str">
            <v>British Columbia</v>
          </cell>
          <cell r="I3440" t="str">
            <v>Canada</v>
          </cell>
          <cell r="J3440" t="str">
            <v>CAN</v>
          </cell>
          <cell r="K3440" t="str">
            <v>North America &amp; Carribean</v>
          </cell>
          <cell r="L3440" t="str">
            <v>AMER</v>
          </cell>
          <cell r="M3440">
            <v>39086.73541666667</v>
          </cell>
          <cell r="N3440" t="str">
            <v>Completed</v>
          </cell>
          <cell r="O3440" t="str">
            <v>OTC Reverse IPO</v>
          </cell>
          <cell r="P3440">
            <v>1.3</v>
          </cell>
          <cell r="Q3440">
            <v>0</v>
          </cell>
          <cell r="R3440" t="str">
            <v>1.3</v>
          </cell>
        </row>
        <row r="3441">
          <cell r="A3441" t="str">
            <v>PM</v>
          </cell>
          <cell r="B3441">
            <v>692</v>
          </cell>
          <cell r="C3441">
            <v>1</v>
          </cell>
          <cell r="D3441">
            <v>7981</v>
          </cell>
          <cell r="E3441" t="str">
            <v>International Rectifier Corporation</v>
          </cell>
          <cell r="F3441" t="str">
            <v>Partially new energy</v>
          </cell>
          <cell r="G3441" t="str">
            <v>Efficiency: Demand Side</v>
          </cell>
          <cell r="H3441" t="str">
            <v>California</v>
          </cell>
          <cell r="I3441" t="str">
            <v>United States</v>
          </cell>
          <cell r="J3441" t="str">
            <v>USA</v>
          </cell>
          <cell r="K3441" t="str">
            <v>North America &amp; Carribean</v>
          </cell>
          <cell r="L3441" t="str">
            <v>AMER</v>
          </cell>
          <cell r="M3441">
            <v>38876.709027777775</v>
          </cell>
          <cell r="N3441" t="str">
            <v>Postponed/cancelled</v>
          </cell>
          <cell r="O3441" t="str">
            <v>Convertible</v>
          </cell>
          <cell r="P3441">
            <v>750</v>
          </cell>
          <cell r="Q3441">
            <v>0</v>
          </cell>
        </row>
        <row r="3442">
          <cell r="A3442" t="str">
            <v>PM</v>
          </cell>
          <cell r="B3442">
            <v>694</v>
          </cell>
          <cell r="C3442">
            <v>1</v>
          </cell>
          <cell r="D3442">
            <v>6398</v>
          </cell>
          <cell r="E3442" t="str">
            <v>Romag Holdings plc</v>
          </cell>
          <cell r="F3442" t="str">
            <v>Partially new energy</v>
          </cell>
          <cell r="G3442" t="str">
            <v>Solar</v>
          </cell>
          <cell r="I3442" t="str">
            <v>United Kingdom</v>
          </cell>
          <cell r="J3442" t="str">
            <v>GBR</v>
          </cell>
          <cell r="K3442" t="str">
            <v>EU Europe</v>
          </cell>
          <cell r="L3442" t="str">
            <v>EMEA</v>
          </cell>
          <cell r="M3442">
            <v>38881.460416666669</v>
          </cell>
          <cell r="N3442" t="str">
            <v>Completed</v>
          </cell>
          <cell r="O3442" t="str">
            <v>Secondary</v>
          </cell>
          <cell r="P3442">
            <v>4.9000000000000004</v>
          </cell>
          <cell r="Q3442">
            <v>0</v>
          </cell>
          <cell r="R3442" t="str">
            <v>4.9</v>
          </cell>
          <cell r="S3442" t="str">
            <v>0</v>
          </cell>
        </row>
        <row r="3443">
          <cell r="A3443" t="str">
            <v>PM</v>
          </cell>
          <cell r="B3443">
            <v>695</v>
          </cell>
          <cell r="C3443">
            <v>1</v>
          </cell>
          <cell r="D3443">
            <v>2426</v>
          </cell>
          <cell r="E3443" t="str">
            <v>Baoding Tianwei Baobian Electric Co Ltd</v>
          </cell>
          <cell r="F3443" t="str">
            <v>Partially new energy</v>
          </cell>
          <cell r="G3443" t="str">
            <v>Solar</v>
          </cell>
          <cell r="H3443" t="str">
            <v>Hebei Prefecture</v>
          </cell>
          <cell r="I3443" t="str">
            <v>China</v>
          </cell>
          <cell r="J3443" t="str">
            <v>CHN</v>
          </cell>
          <cell r="K3443" t="str">
            <v>Asia</v>
          </cell>
          <cell r="L3443" t="str">
            <v>ASOC</v>
          </cell>
          <cell r="M3443">
            <v>38877.49722222222</v>
          </cell>
          <cell r="N3443" t="str">
            <v>Completed</v>
          </cell>
          <cell r="O3443" t="str">
            <v>Secondary</v>
          </cell>
          <cell r="P3443">
            <v>76.900000000000006</v>
          </cell>
          <cell r="Q3443">
            <v>0</v>
          </cell>
          <cell r="R3443" t="str">
            <v>76.9</v>
          </cell>
        </row>
        <row r="3444">
          <cell r="A3444" t="str">
            <v>PM</v>
          </cell>
          <cell r="B3444">
            <v>696</v>
          </cell>
          <cell r="C3444">
            <v>1</v>
          </cell>
          <cell r="D3444">
            <v>10296</v>
          </cell>
          <cell r="E3444" t="str">
            <v>Ekarat Engineering Public Company Ltd</v>
          </cell>
          <cell r="F3444" t="str">
            <v>New energy</v>
          </cell>
          <cell r="G3444" t="str">
            <v>Solar</v>
          </cell>
          <cell r="I3444" t="str">
            <v>Thailand</v>
          </cell>
          <cell r="J3444" t="str">
            <v>THA</v>
          </cell>
          <cell r="K3444" t="str">
            <v>Asia</v>
          </cell>
          <cell r="L3444" t="str">
            <v>ASOC</v>
          </cell>
          <cell r="M3444">
            <v>38936</v>
          </cell>
          <cell r="N3444" t="str">
            <v>Completed</v>
          </cell>
          <cell r="O3444" t="str">
            <v>IPO</v>
          </cell>
          <cell r="P3444">
            <v>13</v>
          </cell>
          <cell r="Q3444">
            <v>0</v>
          </cell>
          <cell r="R3444" t="str">
            <v>13</v>
          </cell>
        </row>
        <row r="3445">
          <cell r="A3445" t="str">
            <v>PM</v>
          </cell>
          <cell r="B3445">
            <v>697</v>
          </cell>
          <cell r="C3445">
            <v>1</v>
          </cell>
          <cell r="D3445">
            <v>3402</v>
          </cell>
          <cell r="E3445" t="str">
            <v>Solar Energy Limited (SLRE)</v>
          </cell>
          <cell r="F3445" t="str">
            <v>New energy</v>
          </cell>
          <cell r="G3445" t="str">
            <v>Carbon Capture and Sequestration</v>
          </cell>
          <cell r="H3445" t="str">
            <v>British Columbia</v>
          </cell>
          <cell r="I3445" t="str">
            <v>Canada</v>
          </cell>
          <cell r="J3445" t="str">
            <v>CAN</v>
          </cell>
          <cell r="K3445" t="str">
            <v>North America &amp; Carribean</v>
          </cell>
          <cell r="L3445" t="str">
            <v>AMER</v>
          </cell>
          <cell r="M3445">
            <v>38877.527083333334</v>
          </cell>
          <cell r="N3445" t="str">
            <v>Completed</v>
          </cell>
          <cell r="O3445" t="str">
            <v>OTC Secondary/PIPE</v>
          </cell>
          <cell r="P3445">
            <v>0.8</v>
          </cell>
          <cell r="Q3445">
            <v>0</v>
          </cell>
          <cell r="R3445" t="str">
            <v>0.8</v>
          </cell>
          <cell r="S3445" t="str">
            <v>0</v>
          </cell>
        </row>
        <row r="3446">
          <cell r="A3446" t="str">
            <v>PM</v>
          </cell>
          <cell r="B3446">
            <v>698</v>
          </cell>
          <cell r="C3446">
            <v>1</v>
          </cell>
          <cell r="D3446">
            <v>14366</v>
          </cell>
          <cell r="E3446" t="str">
            <v>Roth &amp; Rau AG</v>
          </cell>
          <cell r="F3446" t="str">
            <v>New energy</v>
          </cell>
          <cell r="G3446" t="str">
            <v>Solar</v>
          </cell>
          <cell r="I3446" t="str">
            <v>Germany</v>
          </cell>
          <cell r="J3446" t="str">
            <v>DEU</v>
          </cell>
          <cell r="K3446" t="str">
            <v>EU Europe</v>
          </cell>
          <cell r="L3446" t="str">
            <v>EMEA</v>
          </cell>
          <cell r="M3446">
            <v>38848</v>
          </cell>
          <cell r="N3446" t="str">
            <v>Completed</v>
          </cell>
          <cell r="O3446" t="str">
            <v>OTC IPO</v>
          </cell>
          <cell r="P3446">
            <v>59.15</v>
          </cell>
          <cell r="Q3446">
            <v>0</v>
          </cell>
          <cell r="R3446" t="str">
            <v>36.4</v>
          </cell>
          <cell r="S3446" t="str">
            <v>22.75</v>
          </cell>
        </row>
        <row r="3447">
          <cell r="A3447" t="str">
            <v>PM</v>
          </cell>
          <cell r="B3447">
            <v>699</v>
          </cell>
          <cell r="C3447">
            <v>1</v>
          </cell>
          <cell r="D3447">
            <v>14455</v>
          </cell>
          <cell r="E3447" t="str">
            <v>Biofutures International Plc</v>
          </cell>
          <cell r="F3447" t="str">
            <v>New energy</v>
          </cell>
          <cell r="G3447" t="str">
            <v>Biofuels</v>
          </cell>
          <cell r="I3447" t="str">
            <v>United Kingdom</v>
          </cell>
          <cell r="J3447" t="str">
            <v>GBR</v>
          </cell>
          <cell r="K3447" t="str">
            <v>EU Europe</v>
          </cell>
          <cell r="L3447" t="str">
            <v>EMEA</v>
          </cell>
          <cell r="M3447">
            <v>38842.622916666667</v>
          </cell>
          <cell r="N3447" t="str">
            <v>Completed</v>
          </cell>
          <cell r="O3447" t="str">
            <v>IPO</v>
          </cell>
          <cell r="P3447">
            <v>5.6</v>
          </cell>
          <cell r="Q3447">
            <v>0</v>
          </cell>
          <cell r="R3447" t="str">
            <v>5.6</v>
          </cell>
        </row>
        <row r="3448">
          <cell r="A3448" t="str">
            <v>PM</v>
          </cell>
          <cell r="B3448">
            <v>700</v>
          </cell>
          <cell r="C3448">
            <v>1</v>
          </cell>
          <cell r="D3448">
            <v>813</v>
          </cell>
          <cell r="E3448" t="str">
            <v>Westport Innovations Inc</v>
          </cell>
          <cell r="F3448" t="str">
            <v>New energy</v>
          </cell>
          <cell r="G3448" t="str">
            <v>Efficiency: Supply Side</v>
          </cell>
          <cell r="H3448" t="str">
            <v>British Columbia</v>
          </cell>
          <cell r="I3448" t="str">
            <v>Canada</v>
          </cell>
          <cell r="J3448" t="str">
            <v>CAN</v>
          </cell>
          <cell r="K3448" t="str">
            <v>North America &amp; Carribean</v>
          </cell>
          <cell r="L3448" t="str">
            <v>AMER</v>
          </cell>
          <cell r="M3448">
            <v>38912</v>
          </cell>
          <cell r="N3448" t="str">
            <v>Completed</v>
          </cell>
          <cell r="O3448" t="str">
            <v>Convertible</v>
          </cell>
          <cell r="P3448">
            <v>11.8</v>
          </cell>
          <cell r="Q3448">
            <v>0</v>
          </cell>
          <cell r="R3448" t="str">
            <v>11.8</v>
          </cell>
        </row>
        <row r="3449">
          <cell r="A3449" t="str">
            <v>PM</v>
          </cell>
          <cell r="B3449">
            <v>701</v>
          </cell>
          <cell r="C3449">
            <v>1</v>
          </cell>
          <cell r="D3449">
            <v>2453</v>
          </cell>
          <cell r="E3449" t="str">
            <v>Xethanol Corporation</v>
          </cell>
          <cell r="F3449" t="str">
            <v>New energy</v>
          </cell>
          <cell r="G3449" t="str">
            <v>Biofuels</v>
          </cell>
          <cell r="H3449" t="str">
            <v>New York</v>
          </cell>
          <cell r="I3449" t="str">
            <v>United States</v>
          </cell>
          <cell r="J3449" t="str">
            <v>USA</v>
          </cell>
          <cell r="K3449" t="str">
            <v>North America &amp; Carribean</v>
          </cell>
          <cell r="L3449" t="str">
            <v>AMER</v>
          </cell>
          <cell r="M3449">
            <v>38888</v>
          </cell>
          <cell r="N3449" t="str">
            <v>Completed</v>
          </cell>
          <cell r="O3449" t="str">
            <v>Share registration</v>
          </cell>
          <cell r="P3449">
            <v>0</v>
          </cell>
          <cell r="Q3449">
            <v>0</v>
          </cell>
          <cell r="R3449" t="str">
            <v>0</v>
          </cell>
        </row>
        <row r="3450">
          <cell r="A3450" t="str">
            <v>PM</v>
          </cell>
          <cell r="B3450">
            <v>702</v>
          </cell>
          <cell r="C3450">
            <v>1</v>
          </cell>
          <cell r="D3450">
            <v>1102</v>
          </cell>
          <cell r="E3450" t="str">
            <v>Pure Energy Visions</v>
          </cell>
          <cell r="F3450" t="str">
            <v>New energy</v>
          </cell>
          <cell r="G3450" t="str">
            <v>Power Storage</v>
          </cell>
          <cell r="H3450" t="str">
            <v>Ontario</v>
          </cell>
          <cell r="I3450" t="str">
            <v>Canada</v>
          </cell>
          <cell r="J3450" t="str">
            <v>CAN</v>
          </cell>
          <cell r="K3450" t="str">
            <v>North America &amp; Carribean</v>
          </cell>
          <cell r="L3450" t="str">
            <v>AMER</v>
          </cell>
          <cell r="M3450">
            <v>38972.592361111114</v>
          </cell>
          <cell r="N3450" t="str">
            <v>Completed</v>
          </cell>
          <cell r="O3450" t="str">
            <v>OTC Share registration</v>
          </cell>
          <cell r="P3450">
            <v>0</v>
          </cell>
          <cell r="Q3450">
            <v>0</v>
          </cell>
          <cell r="R3450" t="str">
            <v>0</v>
          </cell>
        </row>
        <row r="3451">
          <cell r="A3451" t="str">
            <v>PM</v>
          </cell>
          <cell r="B3451">
            <v>703</v>
          </cell>
          <cell r="C3451">
            <v>1</v>
          </cell>
          <cell r="D3451">
            <v>6</v>
          </cell>
          <cell r="E3451" t="str">
            <v>Plug Power Inc</v>
          </cell>
          <cell r="F3451" t="str">
            <v>New energy</v>
          </cell>
          <cell r="G3451" t="str">
            <v>Fuel Cells</v>
          </cell>
          <cell r="H3451" t="str">
            <v>New York</v>
          </cell>
          <cell r="I3451" t="str">
            <v>United States</v>
          </cell>
          <cell r="J3451" t="str">
            <v>USA</v>
          </cell>
          <cell r="K3451" t="str">
            <v>North America &amp; Carribean</v>
          </cell>
          <cell r="L3451" t="str">
            <v>AMER</v>
          </cell>
          <cell r="M3451">
            <v>38897.602083333331</v>
          </cell>
          <cell r="N3451" t="str">
            <v>Completed</v>
          </cell>
          <cell r="O3451" t="str">
            <v>Private Investment in Public Equity (PIPE)</v>
          </cell>
          <cell r="P3451">
            <v>217</v>
          </cell>
          <cell r="Q3451">
            <v>0</v>
          </cell>
          <cell r="R3451" t="str">
            <v>217</v>
          </cell>
        </row>
        <row r="3452">
          <cell r="A3452" t="str">
            <v>PM</v>
          </cell>
          <cell r="B3452">
            <v>704</v>
          </cell>
          <cell r="C3452">
            <v>1</v>
          </cell>
          <cell r="D3452">
            <v>7937</v>
          </cell>
          <cell r="E3452" t="str">
            <v>Hawkeye Renewables (formerly Midwest Renewables)</v>
          </cell>
          <cell r="F3452" t="str">
            <v>New energy</v>
          </cell>
          <cell r="G3452" t="str">
            <v>Biofuels</v>
          </cell>
          <cell r="H3452" t="str">
            <v>Iowa</v>
          </cell>
          <cell r="I3452" t="str">
            <v>United States</v>
          </cell>
          <cell r="J3452" t="str">
            <v>USA</v>
          </cell>
          <cell r="K3452" t="str">
            <v>North America &amp; Carribean</v>
          </cell>
          <cell r="L3452" t="str">
            <v>AMER</v>
          </cell>
          <cell r="M3452">
            <v>38978.577777777777</v>
          </cell>
          <cell r="N3452" t="str">
            <v>Postponed/cancelled</v>
          </cell>
          <cell r="O3452" t="str">
            <v>IPO</v>
          </cell>
          <cell r="P3452">
            <v>350</v>
          </cell>
          <cell r="Q3452">
            <v>0</v>
          </cell>
          <cell r="R3452" t="str">
            <v>0</v>
          </cell>
          <cell r="S3452" t="str">
            <v>0</v>
          </cell>
        </row>
        <row r="3453">
          <cell r="A3453" t="str">
            <v>PM</v>
          </cell>
          <cell r="B3453">
            <v>705</v>
          </cell>
          <cell r="C3453">
            <v>1</v>
          </cell>
          <cell r="D3453">
            <v>13899</v>
          </cell>
          <cell r="E3453" t="str">
            <v>Delta Project</v>
          </cell>
          <cell r="F3453" t="str">
            <v>New energy</v>
          </cell>
          <cell r="G3453" t="str">
            <v>Mini-Hydro</v>
          </cell>
          <cell r="I3453" t="str">
            <v>Greece</v>
          </cell>
          <cell r="J3453" t="str">
            <v>GRC</v>
          </cell>
          <cell r="K3453" t="str">
            <v>EU Europe</v>
          </cell>
          <cell r="L3453" t="str">
            <v>EMEA</v>
          </cell>
          <cell r="M3453">
            <v>38134.617361111108</v>
          </cell>
          <cell r="N3453" t="str">
            <v>Completed</v>
          </cell>
          <cell r="O3453" t="str">
            <v>IPO</v>
          </cell>
          <cell r="P3453">
            <v>7.4</v>
          </cell>
          <cell r="Q3453">
            <v>0</v>
          </cell>
          <cell r="R3453" t="str">
            <v>7.4</v>
          </cell>
        </row>
        <row r="3454">
          <cell r="A3454" t="str">
            <v>PM</v>
          </cell>
          <cell r="B3454">
            <v>706</v>
          </cell>
          <cell r="C3454">
            <v>1</v>
          </cell>
          <cell r="D3454">
            <v>10625</v>
          </cell>
          <cell r="E3454" t="str">
            <v>Fersa Energias Renovables SA</v>
          </cell>
          <cell r="F3454" t="str">
            <v>New energy</v>
          </cell>
          <cell r="G3454" t="str">
            <v>Services &amp; Support (Clean Energy)</v>
          </cell>
          <cell r="I3454" t="str">
            <v>Spain</v>
          </cell>
          <cell r="J3454" t="str">
            <v>ESP</v>
          </cell>
          <cell r="K3454" t="str">
            <v>EU Europe</v>
          </cell>
          <cell r="L3454" t="str">
            <v>EMEA</v>
          </cell>
          <cell r="M3454">
            <v>37923.522916666669</v>
          </cell>
          <cell r="N3454" t="str">
            <v>Completed</v>
          </cell>
          <cell r="O3454" t="str">
            <v>IPO</v>
          </cell>
          <cell r="P3454">
            <v>12.4</v>
          </cell>
          <cell r="Q3454">
            <v>0</v>
          </cell>
          <cell r="R3454" t="str">
            <v>12.4</v>
          </cell>
          <cell r="S3454" t="str">
            <v>0</v>
          </cell>
        </row>
        <row r="3455">
          <cell r="A3455" t="str">
            <v>PM</v>
          </cell>
          <cell r="B3455">
            <v>707</v>
          </cell>
          <cell r="C3455">
            <v>1</v>
          </cell>
          <cell r="D3455">
            <v>1399</v>
          </cell>
          <cell r="E3455" t="str">
            <v>Heliocentris Energiesysteme GmbH (aka Heliocentris Fuel Cells AG)</v>
          </cell>
          <cell r="F3455" t="str">
            <v>New energy</v>
          </cell>
          <cell r="G3455" t="str">
            <v>Fuel Cells</v>
          </cell>
          <cell r="I3455" t="str">
            <v>Germany</v>
          </cell>
          <cell r="J3455" t="str">
            <v>DEU</v>
          </cell>
          <cell r="K3455" t="str">
            <v>EU Europe</v>
          </cell>
          <cell r="L3455" t="str">
            <v>EMEA</v>
          </cell>
          <cell r="M3455">
            <v>38894.660416666666</v>
          </cell>
          <cell r="N3455" t="str">
            <v>Completed</v>
          </cell>
          <cell r="O3455" t="str">
            <v>OTC Share registration</v>
          </cell>
          <cell r="P3455">
            <v>0</v>
          </cell>
          <cell r="Q3455">
            <v>0</v>
          </cell>
          <cell r="R3455" t="str">
            <v>0</v>
          </cell>
        </row>
        <row r="3456">
          <cell r="A3456" t="str">
            <v>PM</v>
          </cell>
          <cell r="B3456">
            <v>708</v>
          </cell>
          <cell r="C3456">
            <v>1</v>
          </cell>
          <cell r="D3456">
            <v>14691</v>
          </cell>
          <cell r="E3456" t="str">
            <v>Alternative Energy Sources Inc</v>
          </cell>
          <cell r="F3456" t="str">
            <v>New energy</v>
          </cell>
          <cell r="G3456" t="str">
            <v>Biofuels</v>
          </cell>
          <cell r="H3456" t="str">
            <v>Missouri</v>
          </cell>
          <cell r="I3456" t="str">
            <v>United States</v>
          </cell>
          <cell r="J3456" t="str">
            <v>USA</v>
          </cell>
          <cell r="K3456" t="str">
            <v>North America &amp; Carribean</v>
          </cell>
          <cell r="L3456" t="str">
            <v>AMER</v>
          </cell>
          <cell r="M3456">
            <v>38888.493750000001</v>
          </cell>
          <cell r="N3456" t="str">
            <v>Completed</v>
          </cell>
          <cell r="O3456" t="str">
            <v>OTC Secondary/PIPE</v>
          </cell>
          <cell r="P3456">
            <v>12</v>
          </cell>
          <cell r="Q3456">
            <v>0</v>
          </cell>
          <cell r="R3456" t="str">
            <v>12</v>
          </cell>
        </row>
        <row r="3457">
          <cell r="A3457" t="str">
            <v>PM</v>
          </cell>
          <cell r="B3457">
            <v>709</v>
          </cell>
          <cell r="C3457">
            <v>1</v>
          </cell>
          <cell r="D3457">
            <v>6194</v>
          </cell>
          <cell r="E3457" t="str">
            <v>ZBB Energy Corp</v>
          </cell>
          <cell r="F3457" t="str">
            <v>New energy</v>
          </cell>
          <cell r="G3457" t="str">
            <v>Power Storage</v>
          </cell>
          <cell r="H3457" t="str">
            <v>Wisconsin</v>
          </cell>
          <cell r="I3457" t="str">
            <v>United States</v>
          </cell>
          <cell r="J3457" t="str">
            <v>USA</v>
          </cell>
          <cell r="K3457" t="str">
            <v>North America &amp; Carribean</v>
          </cell>
          <cell r="L3457" t="str">
            <v>AMER</v>
          </cell>
          <cell r="M3457">
            <v>38868.661111111112</v>
          </cell>
          <cell r="N3457" t="str">
            <v>Completed</v>
          </cell>
          <cell r="O3457" t="str">
            <v>Convertible</v>
          </cell>
          <cell r="P3457">
            <v>1.9</v>
          </cell>
          <cell r="Q3457">
            <v>0</v>
          </cell>
          <cell r="R3457" t="str">
            <v>1.9</v>
          </cell>
        </row>
        <row r="3458">
          <cell r="A3458" t="str">
            <v>PM</v>
          </cell>
          <cell r="B3458">
            <v>710</v>
          </cell>
          <cell r="C3458">
            <v>1</v>
          </cell>
          <cell r="D3458">
            <v>6194</v>
          </cell>
          <cell r="E3458" t="str">
            <v>ZBB Energy Corp</v>
          </cell>
          <cell r="F3458" t="str">
            <v>New energy</v>
          </cell>
          <cell r="G3458" t="str">
            <v>Power Storage</v>
          </cell>
          <cell r="H3458" t="str">
            <v>Wisconsin</v>
          </cell>
          <cell r="I3458" t="str">
            <v>United States</v>
          </cell>
          <cell r="J3458" t="str">
            <v>USA</v>
          </cell>
          <cell r="K3458" t="str">
            <v>North America &amp; Carribean</v>
          </cell>
          <cell r="L3458" t="str">
            <v>AMER</v>
          </cell>
          <cell r="M3458">
            <v>38883.665972222225</v>
          </cell>
          <cell r="N3458" t="str">
            <v>Completed</v>
          </cell>
          <cell r="O3458" t="str">
            <v>Convertible</v>
          </cell>
          <cell r="P3458">
            <v>2.23</v>
          </cell>
          <cell r="Q3458">
            <v>0</v>
          </cell>
          <cell r="R3458" t="str">
            <v>2.23</v>
          </cell>
        </row>
        <row r="3459">
          <cell r="A3459" t="str">
            <v>PM</v>
          </cell>
          <cell r="B3459">
            <v>711</v>
          </cell>
          <cell r="C3459">
            <v>1</v>
          </cell>
          <cell r="D3459">
            <v>1179</v>
          </cell>
          <cell r="E3459" t="str">
            <v>WorldWater &amp; Solar Technologies Corp (formerly WorldWater &amp; Power Corp)</v>
          </cell>
          <cell r="F3459" t="str">
            <v>New energy</v>
          </cell>
          <cell r="G3459" t="str">
            <v>Solar</v>
          </cell>
          <cell r="H3459" t="str">
            <v>New Jersey</v>
          </cell>
          <cell r="I3459" t="str">
            <v>United States</v>
          </cell>
          <cell r="J3459" t="str">
            <v>USA</v>
          </cell>
          <cell r="K3459" t="str">
            <v>North America &amp; Carribean</v>
          </cell>
          <cell r="L3459" t="str">
            <v>AMER</v>
          </cell>
          <cell r="M3459">
            <v>38890.479861111111</v>
          </cell>
          <cell r="N3459" t="str">
            <v>Postponed/cancelled</v>
          </cell>
          <cell r="O3459" t="str">
            <v>OTC Convertible</v>
          </cell>
          <cell r="P3459">
            <v>6.9</v>
          </cell>
          <cell r="Q3459">
            <v>0</v>
          </cell>
        </row>
        <row r="3460">
          <cell r="A3460" t="str">
            <v>PM</v>
          </cell>
          <cell r="B3460">
            <v>712</v>
          </cell>
          <cell r="C3460">
            <v>1</v>
          </cell>
          <cell r="D3460">
            <v>13653</v>
          </cell>
          <cell r="E3460" t="str">
            <v>BluePoint Energy Inc</v>
          </cell>
          <cell r="F3460" t="str">
            <v>New energy</v>
          </cell>
          <cell r="G3460" t="str">
            <v>Efficiency: Supply Side</v>
          </cell>
          <cell r="H3460" t="str">
            <v>California</v>
          </cell>
          <cell r="I3460" t="str">
            <v>United States</v>
          </cell>
          <cell r="J3460" t="str">
            <v>USA</v>
          </cell>
          <cell r="K3460" t="str">
            <v>North America &amp; Carribean</v>
          </cell>
          <cell r="L3460" t="str">
            <v>AMER</v>
          </cell>
          <cell r="M3460">
            <v>38097.744444444441</v>
          </cell>
          <cell r="N3460" t="str">
            <v>Completed</v>
          </cell>
          <cell r="O3460" t="str">
            <v>OTC Convertible</v>
          </cell>
          <cell r="P3460">
            <v>4.5</v>
          </cell>
          <cell r="Q3460">
            <v>0</v>
          </cell>
          <cell r="R3460" t="str">
            <v>4.5</v>
          </cell>
        </row>
        <row r="3461">
          <cell r="A3461" t="str">
            <v>PM</v>
          </cell>
          <cell r="B3461">
            <v>713</v>
          </cell>
          <cell r="C3461">
            <v>1</v>
          </cell>
          <cell r="D3461">
            <v>13653</v>
          </cell>
          <cell r="E3461" t="str">
            <v>BluePoint Energy Inc</v>
          </cell>
          <cell r="F3461" t="str">
            <v>New energy</v>
          </cell>
          <cell r="G3461" t="str">
            <v>Efficiency: Supply Side</v>
          </cell>
          <cell r="H3461" t="str">
            <v>California</v>
          </cell>
          <cell r="I3461" t="str">
            <v>United States</v>
          </cell>
          <cell r="J3461" t="str">
            <v>USA</v>
          </cell>
          <cell r="K3461" t="str">
            <v>North America &amp; Carribean</v>
          </cell>
          <cell r="L3461" t="str">
            <v>AMER</v>
          </cell>
          <cell r="M3461">
            <v>38433.755555555559</v>
          </cell>
          <cell r="N3461" t="str">
            <v>Completed</v>
          </cell>
          <cell r="O3461" t="str">
            <v>OTC Secondary/PIPE</v>
          </cell>
          <cell r="P3461">
            <v>0.75</v>
          </cell>
          <cell r="Q3461">
            <v>0</v>
          </cell>
          <cell r="R3461" t="str">
            <v>0.75</v>
          </cell>
        </row>
        <row r="3462">
          <cell r="A3462" t="str">
            <v>PM</v>
          </cell>
          <cell r="B3462">
            <v>714</v>
          </cell>
          <cell r="C3462">
            <v>1</v>
          </cell>
          <cell r="D3462">
            <v>3108</v>
          </cell>
          <cell r="E3462" t="str">
            <v>Goldwind Science &amp; Technology Co Ltd</v>
          </cell>
          <cell r="F3462" t="str">
            <v>New energy</v>
          </cell>
          <cell r="G3462" t="str">
            <v>Wind</v>
          </cell>
          <cell r="H3462" t="str">
            <v>Xinjiang  Autonomous Region</v>
          </cell>
          <cell r="I3462" t="str">
            <v>China</v>
          </cell>
          <cell r="J3462" t="str">
            <v>CHN</v>
          </cell>
          <cell r="K3462" t="str">
            <v>Asia</v>
          </cell>
          <cell r="L3462" t="str">
            <v>ASOC</v>
          </cell>
          <cell r="M3462">
            <v>39442.561805555553</v>
          </cell>
          <cell r="N3462" t="str">
            <v>Completed</v>
          </cell>
          <cell r="O3462" t="str">
            <v>IPO</v>
          </cell>
          <cell r="P3462">
            <v>243.2</v>
          </cell>
          <cell r="Q3462">
            <v>0</v>
          </cell>
          <cell r="R3462" t="str">
            <v>243.2</v>
          </cell>
          <cell r="S3462" t="str">
            <v>0</v>
          </cell>
        </row>
        <row r="3463">
          <cell r="A3463" t="str">
            <v>PM</v>
          </cell>
          <cell r="B3463">
            <v>715</v>
          </cell>
          <cell r="C3463">
            <v>1</v>
          </cell>
          <cell r="D3463">
            <v>14804</v>
          </cell>
          <cell r="E3463" t="str">
            <v>China Biodiesel International Holding Co Ltd</v>
          </cell>
          <cell r="F3463" t="str">
            <v>New energy</v>
          </cell>
          <cell r="G3463" t="str">
            <v>Biofuels</v>
          </cell>
          <cell r="H3463" t="str">
            <v>Fujian Prefecture</v>
          </cell>
          <cell r="I3463" t="str">
            <v>China</v>
          </cell>
          <cell r="J3463" t="str">
            <v>CHN</v>
          </cell>
          <cell r="K3463" t="str">
            <v>Asia</v>
          </cell>
          <cell r="L3463" t="str">
            <v>ASOC</v>
          </cell>
          <cell r="M3463">
            <v>38898.666666666664</v>
          </cell>
          <cell r="N3463" t="str">
            <v>Completed</v>
          </cell>
          <cell r="O3463" t="str">
            <v>IPO</v>
          </cell>
          <cell r="P3463">
            <v>14.8</v>
          </cell>
          <cell r="Q3463">
            <v>0</v>
          </cell>
          <cell r="R3463" t="str">
            <v>14.8</v>
          </cell>
        </row>
        <row r="3464">
          <cell r="A3464" t="str">
            <v>PM</v>
          </cell>
          <cell r="B3464">
            <v>716</v>
          </cell>
          <cell r="C3464">
            <v>1</v>
          </cell>
          <cell r="D3464">
            <v>14882</v>
          </cell>
          <cell r="E3464" t="str">
            <v>Fuel Systems Solutions Inc</v>
          </cell>
          <cell r="F3464" t="str">
            <v>New energy</v>
          </cell>
          <cell r="G3464" t="str">
            <v>Efficiency: Supply Side</v>
          </cell>
          <cell r="H3464" t="str">
            <v>California</v>
          </cell>
          <cell r="I3464" t="str">
            <v>United States</v>
          </cell>
          <cell r="J3464" t="str">
            <v>USA</v>
          </cell>
          <cell r="K3464" t="str">
            <v>North America &amp; Carribean</v>
          </cell>
          <cell r="L3464" t="str">
            <v>AMER</v>
          </cell>
          <cell r="M3464">
            <v>38954.490277777775</v>
          </cell>
          <cell r="N3464" t="str">
            <v>Completed</v>
          </cell>
          <cell r="O3464" t="str">
            <v>Share registration</v>
          </cell>
          <cell r="P3464">
            <v>0</v>
          </cell>
          <cell r="Q3464">
            <v>0</v>
          </cell>
          <cell r="R3464" t="str">
            <v>0</v>
          </cell>
        </row>
        <row r="3465">
          <cell r="A3465" t="str">
            <v>PM</v>
          </cell>
          <cell r="B3465">
            <v>717</v>
          </cell>
          <cell r="C3465">
            <v>1</v>
          </cell>
          <cell r="D3465">
            <v>10333</v>
          </cell>
          <cell r="E3465" t="str">
            <v>The Andersons Inc</v>
          </cell>
          <cell r="F3465" t="str">
            <v>New energy</v>
          </cell>
          <cell r="G3465" t="str">
            <v>Biofuels</v>
          </cell>
          <cell r="H3465" t="str">
            <v>Ohio</v>
          </cell>
          <cell r="I3465" t="str">
            <v>United States</v>
          </cell>
          <cell r="J3465" t="str">
            <v>USA</v>
          </cell>
          <cell r="K3465" t="str">
            <v>North America &amp; Carribean</v>
          </cell>
          <cell r="L3465" t="str">
            <v>AMER</v>
          </cell>
          <cell r="M3465">
            <v>38951.663194444445</v>
          </cell>
          <cell r="N3465" t="str">
            <v>Completed</v>
          </cell>
          <cell r="O3465" t="str">
            <v>Secondary</v>
          </cell>
          <cell r="P3465">
            <v>95.8</v>
          </cell>
          <cell r="Q3465">
            <v>0</v>
          </cell>
          <cell r="R3465" t="str">
            <v>86.55</v>
          </cell>
          <cell r="S3465" t="str">
            <v>9.25</v>
          </cell>
        </row>
        <row r="3466">
          <cell r="A3466" t="str">
            <v>PM</v>
          </cell>
          <cell r="B3466">
            <v>718</v>
          </cell>
          <cell r="C3466">
            <v>1</v>
          </cell>
          <cell r="D3466">
            <v>1354</v>
          </cell>
          <cell r="E3466" t="str">
            <v>Ener1 Inc.</v>
          </cell>
          <cell r="F3466" t="str">
            <v>New energy</v>
          </cell>
          <cell r="G3466" t="str">
            <v>Power Storage</v>
          </cell>
          <cell r="H3466" t="str">
            <v>Florida</v>
          </cell>
          <cell r="I3466" t="str">
            <v>United States</v>
          </cell>
          <cell r="J3466" t="str">
            <v>USA</v>
          </cell>
          <cell r="K3466" t="str">
            <v>North America &amp; Carribean</v>
          </cell>
          <cell r="L3466" t="str">
            <v>AMER</v>
          </cell>
          <cell r="M3466">
            <v>38898.763888888891</v>
          </cell>
          <cell r="N3466" t="str">
            <v>Completed</v>
          </cell>
          <cell r="O3466" t="str">
            <v>OTC Convertible</v>
          </cell>
          <cell r="P3466">
            <v>3</v>
          </cell>
          <cell r="Q3466">
            <v>0</v>
          </cell>
          <cell r="R3466" t="str">
            <v>3</v>
          </cell>
        </row>
        <row r="3467">
          <cell r="A3467" t="str">
            <v>PM</v>
          </cell>
          <cell r="B3467">
            <v>719</v>
          </cell>
          <cell r="C3467">
            <v>1</v>
          </cell>
          <cell r="D3467">
            <v>2724</v>
          </cell>
          <cell r="E3467" t="str">
            <v>First Solar Inc</v>
          </cell>
          <cell r="F3467" t="str">
            <v>New energy</v>
          </cell>
          <cell r="G3467" t="str">
            <v>Solar</v>
          </cell>
          <cell r="H3467" t="str">
            <v>Arizona</v>
          </cell>
          <cell r="I3467" t="str">
            <v>United States</v>
          </cell>
          <cell r="J3467" t="str">
            <v>USA</v>
          </cell>
          <cell r="K3467" t="str">
            <v>North America &amp; Carribean</v>
          </cell>
          <cell r="L3467" t="str">
            <v>AMER</v>
          </cell>
          <cell r="M3467">
            <v>39038.409722222219</v>
          </cell>
          <cell r="N3467" t="str">
            <v>Completed</v>
          </cell>
          <cell r="O3467" t="str">
            <v>IPO</v>
          </cell>
          <cell r="P3467">
            <v>459</v>
          </cell>
          <cell r="Q3467">
            <v>0</v>
          </cell>
          <cell r="R3467" t="str">
            <v>324</v>
          </cell>
          <cell r="S3467" t="str">
            <v>135</v>
          </cell>
        </row>
        <row r="3468">
          <cell r="A3468" t="str">
            <v>PM</v>
          </cell>
          <cell r="B3468">
            <v>720</v>
          </cell>
          <cell r="C3468">
            <v>1</v>
          </cell>
          <cell r="D3468">
            <v>1553</v>
          </cell>
          <cell r="E3468" t="str">
            <v>Advanced Analogic Technologies Inc</v>
          </cell>
          <cell r="F3468" t="str">
            <v>Partially new energy</v>
          </cell>
          <cell r="G3468" t="str">
            <v>Efficiency: Demand Side</v>
          </cell>
          <cell r="H3468" t="str">
            <v>California</v>
          </cell>
          <cell r="I3468" t="str">
            <v>United States</v>
          </cell>
          <cell r="J3468" t="str">
            <v>USA</v>
          </cell>
          <cell r="K3468" t="str">
            <v>North America &amp; Carribean</v>
          </cell>
          <cell r="L3468" t="str">
            <v>AMER</v>
          </cell>
          <cell r="M3468">
            <v>38568.732638888891</v>
          </cell>
          <cell r="N3468" t="str">
            <v>Completed</v>
          </cell>
          <cell r="O3468" t="str">
            <v>IPO</v>
          </cell>
          <cell r="P3468">
            <v>106</v>
          </cell>
          <cell r="Q3468">
            <v>0</v>
          </cell>
          <cell r="R3468" t="str">
            <v>90</v>
          </cell>
          <cell r="S3468" t="str">
            <v>16</v>
          </cell>
        </row>
        <row r="3469">
          <cell r="A3469" t="str">
            <v>PM</v>
          </cell>
          <cell r="B3469">
            <v>721</v>
          </cell>
          <cell r="C3469">
            <v>1</v>
          </cell>
          <cell r="D3469">
            <v>6049</v>
          </cell>
          <cell r="E3469" t="str">
            <v>SAG Solarstrom AG</v>
          </cell>
          <cell r="F3469" t="str">
            <v>New energy</v>
          </cell>
          <cell r="G3469" t="str">
            <v>Solar</v>
          </cell>
          <cell r="I3469" t="str">
            <v>Germany</v>
          </cell>
          <cell r="J3469" t="str">
            <v>DEU</v>
          </cell>
          <cell r="K3469" t="str">
            <v>EU Europe</v>
          </cell>
          <cell r="L3469" t="str">
            <v>EMEA</v>
          </cell>
          <cell r="M3469">
            <v>38902.408333333333</v>
          </cell>
          <cell r="N3469" t="str">
            <v>Completed</v>
          </cell>
          <cell r="O3469" t="str">
            <v>OTC Secondary/PIPE</v>
          </cell>
          <cell r="P3469">
            <v>2.7</v>
          </cell>
          <cell r="Q3469">
            <v>0</v>
          </cell>
          <cell r="R3469" t="str">
            <v>2.7</v>
          </cell>
        </row>
        <row r="3470">
          <cell r="A3470" t="str">
            <v>PM</v>
          </cell>
          <cell r="B3470">
            <v>722</v>
          </cell>
          <cell r="C3470">
            <v>1</v>
          </cell>
          <cell r="D3470">
            <v>8507</v>
          </cell>
          <cell r="E3470" t="str">
            <v>Aleo Solar GmbH (formerly Solar Manufaktur Deutschland GmbH, SMD)</v>
          </cell>
          <cell r="F3470" t="str">
            <v>New energy</v>
          </cell>
          <cell r="G3470" t="str">
            <v>Solar</v>
          </cell>
          <cell r="I3470" t="str">
            <v>Germany</v>
          </cell>
          <cell r="J3470" t="str">
            <v>DEU</v>
          </cell>
          <cell r="K3470" t="str">
            <v>EU Europe</v>
          </cell>
          <cell r="L3470" t="str">
            <v>EMEA</v>
          </cell>
          <cell r="M3470">
            <v>38912.523611111108</v>
          </cell>
          <cell r="N3470" t="str">
            <v>Completed</v>
          </cell>
          <cell r="O3470" t="str">
            <v>IPO</v>
          </cell>
          <cell r="P3470">
            <v>120</v>
          </cell>
          <cell r="Q3470">
            <v>0</v>
          </cell>
          <cell r="R3470" t="str">
            <v>48.8</v>
          </cell>
          <cell r="S3470" t="str">
            <v>71.2</v>
          </cell>
        </row>
        <row r="3471">
          <cell r="A3471" t="str">
            <v>PM</v>
          </cell>
          <cell r="B3471">
            <v>723</v>
          </cell>
          <cell r="C3471">
            <v>1</v>
          </cell>
          <cell r="D3471">
            <v>202</v>
          </cell>
          <cell r="E3471" t="str">
            <v>Solar Integrated Technologies (SIT)</v>
          </cell>
          <cell r="F3471" t="str">
            <v>New energy</v>
          </cell>
          <cell r="G3471" t="str">
            <v>Solar</v>
          </cell>
          <cell r="H3471" t="str">
            <v>California</v>
          </cell>
          <cell r="I3471" t="str">
            <v>United States</v>
          </cell>
          <cell r="J3471" t="str">
            <v>USA</v>
          </cell>
          <cell r="K3471" t="str">
            <v>North America &amp; Carribean</v>
          </cell>
          <cell r="L3471" t="str">
            <v>AMER</v>
          </cell>
          <cell r="M3471">
            <v>38119.597222222219</v>
          </cell>
          <cell r="N3471" t="str">
            <v>Completed</v>
          </cell>
          <cell r="O3471" t="str">
            <v>IPO</v>
          </cell>
          <cell r="P3471">
            <v>21.6</v>
          </cell>
          <cell r="Q3471">
            <v>0</v>
          </cell>
          <cell r="R3471" t="str">
            <v>21.6</v>
          </cell>
        </row>
        <row r="3472">
          <cell r="A3472" t="str">
            <v>PM</v>
          </cell>
          <cell r="B3472">
            <v>724</v>
          </cell>
          <cell r="C3472">
            <v>1</v>
          </cell>
          <cell r="D3472">
            <v>12533</v>
          </cell>
          <cell r="E3472" t="str">
            <v>Microfield Group Inc</v>
          </cell>
          <cell r="F3472" t="str">
            <v>New energy</v>
          </cell>
          <cell r="G3472" t="str">
            <v>Efficiency: Demand Side</v>
          </cell>
          <cell r="H3472" t="str">
            <v>Oregon</v>
          </cell>
          <cell r="I3472" t="str">
            <v>United States</v>
          </cell>
          <cell r="J3472" t="str">
            <v>USA</v>
          </cell>
          <cell r="K3472" t="str">
            <v>North America &amp; Carribean</v>
          </cell>
          <cell r="L3472" t="str">
            <v>AMER</v>
          </cell>
          <cell r="M3472">
            <v>38901.869444444441</v>
          </cell>
          <cell r="N3472" t="str">
            <v>Completed</v>
          </cell>
          <cell r="O3472" t="str">
            <v>OTC Secondary/PIPE</v>
          </cell>
          <cell r="P3472">
            <v>15</v>
          </cell>
          <cell r="Q3472">
            <v>0</v>
          </cell>
          <cell r="R3472" t="str">
            <v>15</v>
          </cell>
        </row>
        <row r="3473">
          <cell r="A3473" t="str">
            <v>PM</v>
          </cell>
          <cell r="B3473">
            <v>725</v>
          </cell>
          <cell r="C3473">
            <v>1</v>
          </cell>
          <cell r="D3473">
            <v>2876</v>
          </cell>
          <cell r="E3473" t="str">
            <v>Phoenix Solar AG (formerly Phoenix SonnenStrom)</v>
          </cell>
          <cell r="F3473" t="str">
            <v>New energy</v>
          </cell>
          <cell r="G3473" t="str">
            <v>Solar</v>
          </cell>
          <cell r="I3473" t="str">
            <v>Germany</v>
          </cell>
          <cell r="J3473" t="str">
            <v>DEU</v>
          </cell>
          <cell r="K3473" t="str">
            <v>EU Europe</v>
          </cell>
          <cell r="L3473" t="str">
            <v>EMEA</v>
          </cell>
          <cell r="M3473">
            <v>38895.40347222222</v>
          </cell>
          <cell r="N3473" t="str">
            <v>Completed</v>
          </cell>
          <cell r="O3473" t="str">
            <v>Share registration</v>
          </cell>
          <cell r="P3473">
            <v>0</v>
          </cell>
          <cell r="Q3473">
            <v>0</v>
          </cell>
          <cell r="R3473" t="str">
            <v>0</v>
          </cell>
        </row>
        <row r="3474">
          <cell r="A3474" t="str">
            <v>PM</v>
          </cell>
          <cell r="B3474">
            <v>726</v>
          </cell>
          <cell r="C3474">
            <v>1</v>
          </cell>
          <cell r="D3474">
            <v>6466</v>
          </cell>
          <cell r="E3474" t="str">
            <v>Webel SL Energy Systems Ltd</v>
          </cell>
          <cell r="F3474" t="str">
            <v>New energy</v>
          </cell>
          <cell r="G3474" t="str">
            <v>Solar</v>
          </cell>
          <cell r="H3474" t="str">
            <v>West Bengal State</v>
          </cell>
          <cell r="I3474" t="str">
            <v>India</v>
          </cell>
          <cell r="J3474" t="str">
            <v>IND</v>
          </cell>
          <cell r="K3474" t="str">
            <v>Asia</v>
          </cell>
          <cell r="L3474" t="str">
            <v>ASOC</v>
          </cell>
          <cell r="M3474">
            <v>38905.432638888888</v>
          </cell>
          <cell r="N3474" t="str">
            <v>In active planning</v>
          </cell>
          <cell r="O3474" t="str">
            <v>Secondary</v>
          </cell>
          <cell r="P3474">
            <v>32.6</v>
          </cell>
          <cell r="Q3474">
            <v>0</v>
          </cell>
        </row>
        <row r="3475">
          <cell r="A3475" t="str">
            <v>PM</v>
          </cell>
          <cell r="B3475">
            <v>727</v>
          </cell>
          <cell r="C3475">
            <v>1</v>
          </cell>
          <cell r="D3475">
            <v>14809</v>
          </cell>
          <cell r="E3475" t="str">
            <v>Libra Natural Resources plc</v>
          </cell>
          <cell r="F3475" t="str">
            <v>New energy</v>
          </cell>
          <cell r="G3475" t="str">
            <v>Biomass &amp; Waste</v>
          </cell>
          <cell r="H3475" t="str">
            <v>Greater London</v>
          </cell>
          <cell r="I3475" t="str">
            <v>United Kingdom</v>
          </cell>
          <cell r="J3475" t="str">
            <v>GBR</v>
          </cell>
          <cell r="K3475" t="str">
            <v>EU Europe</v>
          </cell>
          <cell r="L3475" t="str">
            <v>EMEA</v>
          </cell>
          <cell r="M3475">
            <v>38422.470138888886</v>
          </cell>
          <cell r="N3475" t="str">
            <v>Completed</v>
          </cell>
          <cell r="O3475" t="str">
            <v>IPO</v>
          </cell>
          <cell r="P3475">
            <v>2.4</v>
          </cell>
          <cell r="Q3475">
            <v>0</v>
          </cell>
          <cell r="R3475" t="str">
            <v>2.4</v>
          </cell>
        </row>
        <row r="3476">
          <cell r="A3476" t="str">
            <v>PM</v>
          </cell>
          <cell r="B3476">
            <v>728</v>
          </cell>
          <cell r="C3476">
            <v>1</v>
          </cell>
          <cell r="D3476">
            <v>14809</v>
          </cell>
          <cell r="E3476" t="str">
            <v>Libra Natural Resources plc</v>
          </cell>
          <cell r="F3476" t="str">
            <v>New energy</v>
          </cell>
          <cell r="G3476" t="str">
            <v>Biomass &amp; Waste</v>
          </cell>
          <cell r="H3476" t="str">
            <v>Greater London</v>
          </cell>
          <cell r="I3476" t="str">
            <v>United Kingdom</v>
          </cell>
          <cell r="J3476" t="str">
            <v>GBR</v>
          </cell>
          <cell r="K3476" t="str">
            <v>EU Europe</v>
          </cell>
          <cell r="L3476" t="str">
            <v>EMEA</v>
          </cell>
          <cell r="M3476">
            <v>38737.501388888886</v>
          </cell>
          <cell r="N3476" t="str">
            <v>Completed</v>
          </cell>
          <cell r="O3476" t="str">
            <v>Secondary</v>
          </cell>
          <cell r="P3476">
            <v>3.8</v>
          </cell>
          <cell r="Q3476">
            <v>0</v>
          </cell>
          <cell r="R3476" t="str">
            <v>3.8</v>
          </cell>
        </row>
        <row r="3477">
          <cell r="A3477" t="str">
            <v>PM</v>
          </cell>
          <cell r="B3477">
            <v>729</v>
          </cell>
          <cell r="C3477">
            <v>1</v>
          </cell>
          <cell r="D3477">
            <v>14809</v>
          </cell>
          <cell r="E3477" t="str">
            <v>Libra Natural Resources plc</v>
          </cell>
          <cell r="F3477" t="str">
            <v>New energy</v>
          </cell>
          <cell r="G3477" t="str">
            <v>Biomass &amp; Waste</v>
          </cell>
          <cell r="H3477" t="str">
            <v>Greater London</v>
          </cell>
          <cell r="I3477" t="str">
            <v>United Kingdom</v>
          </cell>
          <cell r="J3477" t="str">
            <v>GBR</v>
          </cell>
          <cell r="K3477" t="str">
            <v>EU Europe</v>
          </cell>
          <cell r="L3477" t="str">
            <v>EMEA</v>
          </cell>
          <cell r="M3477">
            <v>38867.513194444444</v>
          </cell>
          <cell r="N3477" t="str">
            <v>Completed</v>
          </cell>
          <cell r="O3477" t="str">
            <v>Convertible</v>
          </cell>
          <cell r="P3477">
            <v>10.199999999999999</v>
          </cell>
          <cell r="Q3477">
            <v>0</v>
          </cell>
          <cell r="R3477" t="str">
            <v>10.2</v>
          </cell>
        </row>
        <row r="3478">
          <cell r="A3478" t="str">
            <v>PM</v>
          </cell>
          <cell r="B3478">
            <v>731</v>
          </cell>
          <cell r="C3478">
            <v>1</v>
          </cell>
          <cell r="D3478">
            <v>13217</v>
          </cell>
          <cell r="E3478" t="str">
            <v>Nova Biosource Fuels (formerly Nova Energy Holding Inc)</v>
          </cell>
          <cell r="F3478" t="str">
            <v>New energy</v>
          </cell>
          <cell r="G3478" t="str">
            <v>Biofuels</v>
          </cell>
          <cell r="H3478" t="str">
            <v>Washington State</v>
          </cell>
          <cell r="I3478" t="str">
            <v>United States</v>
          </cell>
          <cell r="J3478" t="str">
            <v>USA</v>
          </cell>
          <cell r="K3478" t="str">
            <v>North America &amp; Carribean</v>
          </cell>
          <cell r="L3478" t="str">
            <v>AMER</v>
          </cell>
          <cell r="M3478">
            <v>38911.696527777778</v>
          </cell>
          <cell r="N3478" t="str">
            <v>Completed</v>
          </cell>
          <cell r="O3478" t="str">
            <v>OTC Secondary/PIPE</v>
          </cell>
          <cell r="P3478">
            <v>19.8</v>
          </cell>
          <cell r="Q3478">
            <v>0</v>
          </cell>
          <cell r="R3478" t="str">
            <v>19.8</v>
          </cell>
        </row>
        <row r="3479">
          <cell r="A3479" t="str">
            <v>PM</v>
          </cell>
          <cell r="B3479">
            <v>733</v>
          </cell>
          <cell r="C3479">
            <v>1</v>
          </cell>
          <cell r="D3479">
            <v>8281</v>
          </cell>
          <cell r="E3479" t="str">
            <v>HydroGen Corporation (formerly Chiste Corp)</v>
          </cell>
          <cell r="F3479" t="str">
            <v>New energy</v>
          </cell>
          <cell r="G3479" t="str">
            <v>Fuel Cells</v>
          </cell>
          <cell r="H3479" t="str">
            <v>Pennsylvania</v>
          </cell>
          <cell r="I3479" t="str">
            <v>United States</v>
          </cell>
          <cell r="J3479" t="str">
            <v>USA</v>
          </cell>
          <cell r="K3479" t="str">
            <v>North America &amp; Carribean</v>
          </cell>
          <cell r="L3479" t="str">
            <v>AMER</v>
          </cell>
          <cell r="M3479">
            <v>38616.711805555555</v>
          </cell>
          <cell r="N3479" t="str">
            <v>Completed</v>
          </cell>
          <cell r="O3479" t="str">
            <v>OTC Secondary/PIPE</v>
          </cell>
          <cell r="P3479">
            <v>0.6</v>
          </cell>
          <cell r="Q3479">
            <v>0</v>
          </cell>
          <cell r="R3479" t="str">
            <v>0.6</v>
          </cell>
        </row>
        <row r="3480">
          <cell r="A3480" t="str">
            <v>PM</v>
          </cell>
          <cell r="B3480">
            <v>734</v>
          </cell>
          <cell r="C3480">
            <v>1</v>
          </cell>
          <cell r="D3480">
            <v>208</v>
          </cell>
          <cell r="E3480" t="str">
            <v>Millennium Cell Inc</v>
          </cell>
          <cell r="F3480" t="str">
            <v>New energy</v>
          </cell>
          <cell r="G3480" t="str">
            <v>Fuel Cells</v>
          </cell>
          <cell r="H3480" t="str">
            <v>New Jersey</v>
          </cell>
          <cell r="I3480" t="str">
            <v>United States</v>
          </cell>
          <cell r="J3480" t="str">
            <v>USA</v>
          </cell>
          <cell r="K3480" t="str">
            <v>North America &amp; Carribean</v>
          </cell>
          <cell r="L3480" t="str">
            <v>AMER</v>
          </cell>
          <cell r="M3480">
            <v>38258.618055555555</v>
          </cell>
          <cell r="N3480" t="str">
            <v>Completed</v>
          </cell>
          <cell r="O3480" t="str">
            <v>Convertible</v>
          </cell>
          <cell r="P3480">
            <v>4</v>
          </cell>
          <cell r="Q3480">
            <v>0</v>
          </cell>
          <cell r="R3480" t="str">
            <v>4</v>
          </cell>
        </row>
        <row r="3481">
          <cell r="A3481" t="str">
            <v>PM</v>
          </cell>
          <cell r="B3481">
            <v>735</v>
          </cell>
          <cell r="C3481">
            <v>1</v>
          </cell>
          <cell r="D3481">
            <v>78</v>
          </cell>
          <cell r="E3481" t="str">
            <v>Quantum Fuel Systems Technologies Worldwide Inc</v>
          </cell>
          <cell r="F3481" t="str">
            <v>Partially new energy</v>
          </cell>
          <cell r="G3481" t="str">
            <v>Hydrogen</v>
          </cell>
          <cell r="H3481" t="str">
            <v>California</v>
          </cell>
          <cell r="I3481" t="str">
            <v>United States</v>
          </cell>
          <cell r="J3481" t="str">
            <v>USA</v>
          </cell>
          <cell r="K3481" t="str">
            <v>North America &amp; Carribean</v>
          </cell>
          <cell r="L3481" t="str">
            <v>AMER</v>
          </cell>
          <cell r="M3481">
            <v>38904.672222222223</v>
          </cell>
          <cell r="N3481" t="str">
            <v>Completed</v>
          </cell>
          <cell r="O3481" t="str">
            <v>Secondary</v>
          </cell>
          <cell r="P3481">
            <v>12.5</v>
          </cell>
          <cell r="Q3481">
            <v>0</v>
          </cell>
          <cell r="R3481" t="str">
            <v>12.5</v>
          </cell>
        </row>
        <row r="3482">
          <cell r="A3482" t="str">
            <v>PM</v>
          </cell>
          <cell r="B3482">
            <v>736</v>
          </cell>
          <cell r="C3482">
            <v>1</v>
          </cell>
          <cell r="D3482">
            <v>14998</v>
          </cell>
          <cell r="E3482" t="str">
            <v>Solar Thin Films Inc (formerly American United Global Inc)</v>
          </cell>
          <cell r="F3482" t="str">
            <v>New energy</v>
          </cell>
          <cell r="G3482" t="str">
            <v>Solar</v>
          </cell>
          <cell r="H3482" t="str">
            <v>Washington State</v>
          </cell>
          <cell r="I3482" t="str">
            <v>United States</v>
          </cell>
          <cell r="J3482" t="str">
            <v>USA</v>
          </cell>
          <cell r="K3482" t="str">
            <v>North America &amp; Carribean</v>
          </cell>
          <cell r="L3482" t="str">
            <v>AMER</v>
          </cell>
          <cell r="M3482">
            <v>38882.443749999999</v>
          </cell>
          <cell r="N3482" t="str">
            <v>Completed</v>
          </cell>
          <cell r="O3482" t="str">
            <v>OTC Convertible</v>
          </cell>
          <cell r="P3482">
            <v>6</v>
          </cell>
          <cell r="Q3482">
            <v>0</v>
          </cell>
          <cell r="R3482" t="str">
            <v>6</v>
          </cell>
        </row>
        <row r="3483">
          <cell r="A3483" t="str">
            <v>PM</v>
          </cell>
          <cell r="B3483">
            <v>737</v>
          </cell>
          <cell r="C3483">
            <v>1</v>
          </cell>
          <cell r="D3483">
            <v>2366</v>
          </cell>
          <cell r="E3483" t="str">
            <v>EnviroMission Ltd</v>
          </cell>
          <cell r="F3483" t="str">
            <v>New energy</v>
          </cell>
          <cell r="G3483" t="str">
            <v>Solar</v>
          </cell>
          <cell r="H3483" t="str">
            <v>Victoria</v>
          </cell>
          <cell r="I3483" t="str">
            <v>Australia</v>
          </cell>
          <cell r="J3483" t="str">
            <v>AUS</v>
          </cell>
          <cell r="K3483" t="str">
            <v>Oceania</v>
          </cell>
          <cell r="L3483" t="str">
            <v>ASOC</v>
          </cell>
          <cell r="M3483">
            <v>38910.785416666666</v>
          </cell>
          <cell r="N3483" t="str">
            <v>Completed</v>
          </cell>
          <cell r="O3483" t="str">
            <v>OTC Share registration</v>
          </cell>
          <cell r="P3483">
            <v>0</v>
          </cell>
          <cell r="Q3483">
            <v>0</v>
          </cell>
          <cell r="R3483" t="str">
            <v>0</v>
          </cell>
        </row>
        <row r="3484">
          <cell r="A3484" t="str">
            <v>PM</v>
          </cell>
          <cell r="B3484">
            <v>738</v>
          </cell>
          <cell r="C3484">
            <v>1</v>
          </cell>
          <cell r="D3484">
            <v>3802</v>
          </cell>
          <cell r="E3484" t="str">
            <v>Lime Energy (formerly Electric City Corporation)</v>
          </cell>
          <cell r="F3484" t="str">
            <v>New energy</v>
          </cell>
          <cell r="G3484" t="str">
            <v>Efficiency: Demand Side</v>
          </cell>
          <cell r="H3484" t="str">
            <v>Illinois</v>
          </cell>
          <cell r="I3484" t="str">
            <v>United States</v>
          </cell>
          <cell r="J3484" t="str">
            <v>USA</v>
          </cell>
          <cell r="K3484" t="str">
            <v>North America &amp; Carribean</v>
          </cell>
          <cell r="L3484" t="str">
            <v>AMER</v>
          </cell>
          <cell r="M3484">
            <v>38933.538194444445</v>
          </cell>
          <cell r="N3484" t="str">
            <v>Postponed/cancelled</v>
          </cell>
          <cell r="O3484" t="str">
            <v>OTC Secondary/PIPE</v>
          </cell>
          <cell r="P3484">
            <v>29.4</v>
          </cell>
          <cell r="Q3484">
            <v>0</v>
          </cell>
        </row>
        <row r="3485">
          <cell r="A3485" t="str">
            <v>PM</v>
          </cell>
          <cell r="B3485">
            <v>739</v>
          </cell>
          <cell r="C3485">
            <v>1</v>
          </cell>
          <cell r="D3485">
            <v>15016</v>
          </cell>
          <cell r="E3485" t="str">
            <v>BlueFire Ethanol</v>
          </cell>
          <cell r="F3485" t="str">
            <v>New energy</v>
          </cell>
          <cell r="G3485" t="str">
            <v>Biofuels</v>
          </cell>
          <cell r="H3485" t="str">
            <v>California</v>
          </cell>
          <cell r="I3485" t="str">
            <v>United States</v>
          </cell>
          <cell r="J3485" t="str">
            <v>USA</v>
          </cell>
          <cell r="K3485" t="str">
            <v>North America &amp; Carribean</v>
          </cell>
          <cell r="L3485" t="str">
            <v>AMER</v>
          </cell>
          <cell r="M3485">
            <v>38909.691666666666</v>
          </cell>
          <cell r="N3485" t="str">
            <v>Completed</v>
          </cell>
          <cell r="O3485" t="str">
            <v>OTC Share registration</v>
          </cell>
          <cell r="P3485">
            <v>0</v>
          </cell>
          <cell r="Q3485">
            <v>0</v>
          </cell>
          <cell r="R3485" t="str">
            <v>0</v>
          </cell>
        </row>
        <row r="3486">
          <cell r="A3486" t="str">
            <v>PM</v>
          </cell>
          <cell r="B3486">
            <v>740</v>
          </cell>
          <cell r="C3486">
            <v>1</v>
          </cell>
          <cell r="D3486">
            <v>11532</v>
          </cell>
          <cell r="E3486" t="str">
            <v>China Shoto Plc</v>
          </cell>
          <cell r="F3486" t="str">
            <v>New energy</v>
          </cell>
          <cell r="G3486" t="str">
            <v>Power Storage</v>
          </cell>
          <cell r="H3486" t="str">
            <v>Jiangsu Prefecture</v>
          </cell>
          <cell r="I3486" t="str">
            <v>China</v>
          </cell>
          <cell r="J3486" t="str">
            <v>CHN</v>
          </cell>
          <cell r="K3486" t="str">
            <v>Asia</v>
          </cell>
          <cell r="L3486" t="str">
            <v>ASOC</v>
          </cell>
          <cell r="M3486">
            <v>38880.486805555556</v>
          </cell>
          <cell r="N3486" t="str">
            <v>Completed</v>
          </cell>
          <cell r="O3486" t="str">
            <v>Secondary</v>
          </cell>
          <cell r="P3486">
            <v>9.1999999999999993</v>
          </cell>
          <cell r="Q3486">
            <v>0</v>
          </cell>
          <cell r="R3486" t="str">
            <v>9.2</v>
          </cell>
        </row>
        <row r="3487">
          <cell r="A3487" t="str">
            <v>PM</v>
          </cell>
          <cell r="B3487">
            <v>741</v>
          </cell>
          <cell r="C3487">
            <v>1</v>
          </cell>
          <cell r="D3487">
            <v>10625</v>
          </cell>
          <cell r="E3487" t="str">
            <v>Fersa Energias Renovables SA</v>
          </cell>
          <cell r="F3487" t="str">
            <v>New energy</v>
          </cell>
          <cell r="G3487" t="str">
            <v>Wind</v>
          </cell>
          <cell r="I3487" t="str">
            <v>Spain</v>
          </cell>
          <cell r="J3487" t="str">
            <v>ESP</v>
          </cell>
          <cell r="K3487" t="str">
            <v>EU Europe</v>
          </cell>
          <cell r="L3487" t="str">
            <v>EMEA</v>
          </cell>
          <cell r="M3487">
            <v>38404.613194444442</v>
          </cell>
          <cell r="N3487" t="str">
            <v>Completed</v>
          </cell>
          <cell r="O3487" t="str">
            <v>Secondary</v>
          </cell>
          <cell r="P3487">
            <v>19.600000000000001</v>
          </cell>
          <cell r="Q3487">
            <v>0</v>
          </cell>
          <cell r="R3487" t="str">
            <v>19.6</v>
          </cell>
        </row>
        <row r="3488">
          <cell r="A3488" t="str">
            <v>PM</v>
          </cell>
          <cell r="B3488">
            <v>742</v>
          </cell>
          <cell r="C3488">
            <v>1</v>
          </cell>
          <cell r="D3488">
            <v>6</v>
          </cell>
          <cell r="E3488" t="str">
            <v>Plug Power Inc</v>
          </cell>
          <cell r="F3488" t="str">
            <v>New energy</v>
          </cell>
          <cell r="G3488" t="str">
            <v>Fuel Cells</v>
          </cell>
          <cell r="H3488" t="str">
            <v>New York</v>
          </cell>
          <cell r="I3488" t="str">
            <v>United States</v>
          </cell>
          <cell r="J3488" t="str">
            <v>USA</v>
          </cell>
          <cell r="K3488" t="str">
            <v>North America &amp; Carribean</v>
          </cell>
          <cell r="L3488" t="str">
            <v>AMER</v>
          </cell>
          <cell r="M3488">
            <v>37099.475694444445</v>
          </cell>
          <cell r="N3488" t="str">
            <v>Completed</v>
          </cell>
          <cell r="O3488" t="str">
            <v>Secondary</v>
          </cell>
          <cell r="P3488">
            <v>65.2</v>
          </cell>
          <cell r="Q3488">
            <v>0</v>
          </cell>
          <cell r="R3488" t="str">
            <v>64.9</v>
          </cell>
          <cell r="S3488" t="str">
            <v>0.3</v>
          </cell>
        </row>
        <row r="3489">
          <cell r="A3489" t="str">
            <v>PM</v>
          </cell>
          <cell r="B3489">
            <v>743</v>
          </cell>
          <cell r="C3489">
            <v>1</v>
          </cell>
          <cell r="D3489">
            <v>15118</v>
          </cell>
          <cell r="E3489" t="str">
            <v>Low Carbon Accelerator</v>
          </cell>
          <cell r="F3489" t="str">
            <v>New energy</v>
          </cell>
          <cell r="G3489" t="str">
            <v>Services &amp; Support (Clean Energy)</v>
          </cell>
          <cell r="I3489" t="str">
            <v>United Kingdom</v>
          </cell>
          <cell r="J3489" t="str">
            <v>GBR</v>
          </cell>
          <cell r="K3489" t="str">
            <v>EU Europe</v>
          </cell>
          <cell r="L3489" t="str">
            <v>EMEA</v>
          </cell>
          <cell r="M3489">
            <v>39001.729861111111</v>
          </cell>
          <cell r="N3489" t="str">
            <v>Completed</v>
          </cell>
          <cell r="O3489" t="str">
            <v>Quoted fund (equities)</v>
          </cell>
          <cell r="P3489">
            <v>83.1</v>
          </cell>
          <cell r="Q3489">
            <v>0</v>
          </cell>
          <cell r="R3489" t="str">
            <v>83.1</v>
          </cell>
        </row>
        <row r="3490">
          <cell r="A3490" t="str">
            <v>PM</v>
          </cell>
          <cell r="B3490">
            <v>744</v>
          </cell>
          <cell r="C3490">
            <v>1</v>
          </cell>
          <cell r="D3490">
            <v>5789</v>
          </cell>
          <cell r="E3490" t="str">
            <v>CEEG Nanjing PV-Tech Co Ltd (China Sunergy Co Ltd)</v>
          </cell>
          <cell r="F3490" t="str">
            <v>New energy</v>
          </cell>
          <cell r="G3490" t="str">
            <v>Solar</v>
          </cell>
          <cell r="H3490" t="str">
            <v>Jiangsu Prefecture</v>
          </cell>
          <cell r="I3490" t="str">
            <v>China</v>
          </cell>
          <cell r="J3490" t="str">
            <v>CHN</v>
          </cell>
          <cell r="K3490" t="str">
            <v>Asia</v>
          </cell>
          <cell r="L3490" t="str">
            <v>ASOC</v>
          </cell>
          <cell r="M3490">
            <v>39219</v>
          </cell>
          <cell r="N3490" t="str">
            <v>Completed</v>
          </cell>
          <cell r="O3490" t="str">
            <v>IPO</v>
          </cell>
          <cell r="P3490">
            <v>107.5</v>
          </cell>
          <cell r="Q3490">
            <v>0</v>
          </cell>
          <cell r="R3490" t="str">
            <v>107.5</v>
          </cell>
          <cell r="S3490" t="str">
            <v>0</v>
          </cell>
        </row>
        <row r="3491">
          <cell r="A3491" t="str">
            <v>PM</v>
          </cell>
          <cell r="B3491">
            <v>745</v>
          </cell>
          <cell r="C3491">
            <v>1</v>
          </cell>
          <cell r="D3491">
            <v>15011</v>
          </cell>
          <cell r="E3491" t="str">
            <v>Jiangsu Linyang Solarfun Co Ltd (aka Solarfun Power Holdings)</v>
          </cell>
          <cell r="F3491" t="str">
            <v>New energy</v>
          </cell>
          <cell r="G3491" t="str">
            <v>Solar</v>
          </cell>
          <cell r="H3491" t="str">
            <v>Jiangsu Prefecture</v>
          </cell>
          <cell r="I3491" t="str">
            <v>China</v>
          </cell>
          <cell r="J3491" t="str">
            <v>CHN</v>
          </cell>
          <cell r="K3491" t="str">
            <v>Asia</v>
          </cell>
          <cell r="L3491" t="str">
            <v>ASOC</v>
          </cell>
          <cell r="M3491">
            <v>39071.618055555555</v>
          </cell>
          <cell r="N3491" t="str">
            <v>Completed</v>
          </cell>
          <cell r="O3491" t="str">
            <v>IPO</v>
          </cell>
          <cell r="P3491">
            <v>150</v>
          </cell>
          <cell r="Q3491">
            <v>0</v>
          </cell>
          <cell r="R3491" t="str">
            <v>150</v>
          </cell>
        </row>
        <row r="3492">
          <cell r="A3492" t="str">
            <v>PM</v>
          </cell>
          <cell r="B3492">
            <v>746</v>
          </cell>
          <cell r="C3492">
            <v>1</v>
          </cell>
          <cell r="D3492">
            <v>11425</v>
          </cell>
          <cell r="E3492" t="str">
            <v>ZhongHang (Baoding) Huiteng Windpower Equipment Co Ltd (HT Blade)</v>
          </cell>
          <cell r="F3492" t="str">
            <v>New energy</v>
          </cell>
          <cell r="G3492" t="str">
            <v>Wind</v>
          </cell>
          <cell r="H3492" t="str">
            <v>Hebei Prefecture</v>
          </cell>
          <cell r="I3492" t="str">
            <v>China</v>
          </cell>
          <cell r="J3492" t="str">
            <v>CHN</v>
          </cell>
          <cell r="K3492" t="str">
            <v>Asia</v>
          </cell>
          <cell r="L3492" t="str">
            <v>ASOC</v>
          </cell>
          <cell r="M3492">
            <v>38910.620138888888</v>
          </cell>
          <cell r="N3492" t="str">
            <v>Postponed/cancelled</v>
          </cell>
          <cell r="O3492" t="str">
            <v>IPO</v>
          </cell>
          <cell r="P3492">
            <v>0</v>
          </cell>
          <cell r="Q3492">
            <v>0</v>
          </cell>
          <cell r="R3492" t="str">
            <v>0</v>
          </cell>
          <cell r="S3492" t="str">
            <v>0</v>
          </cell>
        </row>
        <row r="3493">
          <cell r="A3493" t="str">
            <v>PM</v>
          </cell>
          <cell r="B3493">
            <v>747</v>
          </cell>
          <cell r="C3493">
            <v>1</v>
          </cell>
          <cell r="D3493">
            <v>2051</v>
          </cell>
          <cell r="E3493" t="str">
            <v>PV Crystalox Solar AG (formerly PV Silicon AG)</v>
          </cell>
          <cell r="F3493" t="str">
            <v>New energy</v>
          </cell>
          <cell r="G3493" t="str">
            <v>Solar</v>
          </cell>
          <cell r="H3493" t="str">
            <v>England</v>
          </cell>
          <cell r="I3493" t="str">
            <v>United Kingdom</v>
          </cell>
          <cell r="J3493" t="str">
            <v>GBR</v>
          </cell>
          <cell r="K3493" t="str">
            <v>EU Europe</v>
          </cell>
          <cell r="L3493" t="str">
            <v>EMEA</v>
          </cell>
          <cell r="M3493">
            <v>38910.621527777781</v>
          </cell>
          <cell r="N3493" t="str">
            <v>Postponed/cancelled</v>
          </cell>
          <cell r="O3493" t="str">
            <v>IPO</v>
          </cell>
          <cell r="Q3493">
            <v>0</v>
          </cell>
        </row>
        <row r="3494">
          <cell r="A3494" t="str">
            <v>PM</v>
          </cell>
          <cell r="B3494">
            <v>748</v>
          </cell>
          <cell r="C3494">
            <v>1</v>
          </cell>
          <cell r="D3494">
            <v>5916</v>
          </cell>
          <cell r="E3494" t="str">
            <v>London Asia Capital plc</v>
          </cell>
          <cell r="F3494" t="str">
            <v>Partially new energy</v>
          </cell>
          <cell r="G3494" t="str">
            <v>Services &amp; Support (Clean Energy)</v>
          </cell>
          <cell r="I3494" t="str">
            <v>United Kingdom</v>
          </cell>
          <cell r="J3494" t="str">
            <v>GBR</v>
          </cell>
          <cell r="K3494" t="str">
            <v>EU Europe</v>
          </cell>
          <cell r="L3494" t="str">
            <v>EMEA</v>
          </cell>
          <cell r="M3494">
            <v>38435.479861111111</v>
          </cell>
          <cell r="N3494" t="str">
            <v>Completed</v>
          </cell>
          <cell r="O3494" t="str">
            <v>Private Investment in Public Equity (PIPE)</v>
          </cell>
          <cell r="P3494">
            <v>3.2</v>
          </cell>
          <cell r="Q3494">
            <v>0</v>
          </cell>
          <cell r="R3494" t="str">
            <v>3.2</v>
          </cell>
          <cell r="S3494" t="str">
            <v>0</v>
          </cell>
        </row>
        <row r="3495">
          <cell r="A3495" t="str">
            <v>PM</v>
          </cell>
          <cell r="B3495">
            <v>749</v>
          </cell>
          <cell r="C3495">
            <v>1</v>
          </cell>
          <cell r="D3495">
            <v>655</v>
          </cell>
          <cell r="E3495" t="str">
            <v>EDF Energies Nouvelles (formerly SIIF Energies)</v>
          </cell>
          <cell r="F3495" t="str">
            <v>New energy</v>
          </cell>
          <cell r="G3495" t="str">
            <v>Wind</v>
          </cell>
          <cell r="I3495" t="str">
            <v>France</v>
          </cell>
          <cell r="J3495" t="str">
            <v>FRA</v>
          </cell>
          <cell r="K3495" t="str">
            <v>EU Europe</v>
          </cell>
          <cell r="L3495" t="str">
            <v>EMEA</v>
          </cell>
          <cell r="M3495">
            <v>39050.757638888892</v>
          </cell>
          <cell r="N3495" t="str">
            <v>Completed</v>
          </cell>
          <cell r="O3495" t="str">
            <v>IPO</v>
          </cell>
          <cell r="P3495">
            <v>691</v>
          </cell>
          <cell r="Q3495">
            <v>0</v>
          </cell>
          <cell r="R3495" t="str">
            <v>691</v>
          </cell>
          <cell r="S3495" t="str">
            <v>0</v>
          </cell>
        </row>
        <row r="3496">
          <cell r="A3496" t="str">
            <v>PM</v>
          </cell>
          <cell r="B3496">
            <v>750</v>
          </cell>
          <cell r="C3496">
            <v>1</v>
          </cell>
          <cell r="D3496">
            <v>11604</v>
          </cell>
          <cell r="E3496" t="str">
            <v>ReneSola Ltd (aka Zhejiang Yuhui Solar Energy Source Co Ltd)</v>
          </cell>
          <cell r="F3496" t="str">
            <v>New energy</v>
          </cell>
          <cell r="G3496" t="str">
            <v>Solar</v>
          </cell>
          <cell r="H3496" t="str">
            <v>Zhejiang Prefecture</v>
          </cell>
          <cell r="I3496" t="str">
            <v>China</v>
          </cell>
          <cell r="J3496" t="str">
            <v>CHN</v>
          </cell>
          <cell r="K3496" t="str">
            <v>Asia</v>
          </cell>
          <cell r="L3496" t="str">
            <v>ASOC</v>
          </cell>
          <cell r="M3496">
            <v>38937.495138888888</v>
          </cell>
          <cell r="N3496" t="str">
            <v>Completed</v>
          </cell>
          <cell r="O3496" t="str">
            <v>IPO</v>
          </cell>
          <cell r="P3496">
            <v>50</v>
          </cell>
          <cell r="Q3496">
            <v>0</v>
          </cell>
          <cell r="R3496" t="str">
            <v>50</v>
          </cell>
        </row>
        <row r="3497">
          <cell r="A3497" t="str">
            <v>PM</v>
          </cell>
          <cell r="B3497">
            <v>751</v>
          </cell>
          <cell r="C3497">
            <v>1</v>
          </cell>
          <cell r="D3497">
            <v>12679</v>
          </cell>
          <cell r="E3497" t="str">
            <v>Global Ethanol</v>
          </cell>
          <cell r="F3497" t="str">
            <v>New energy</v>
          </cell>
          <cell r="G3497" t="str">
            <v>Biofuels</v>
          </cell>
          <cell r="H3497" t="str">
            <v>Queensland</v>
          </cell>
          <cell r="I3497" t="str">
            <v>Australia</v>
          </cell>
          <cell r="J3497" t="str">
            <v>AUS</v>
          </cell>
          <cell r="K3497" t="str">
            <v>Oceania</v>
          </cell>
          <cell r="L3497" t="str">
            <v>ASOC</v>
          </cell>
          <cell r="M3497">
            <v>38940.396527777775</v>
          </cell>
          <cell r="N3497" t="str">
            <v>Postponed/cancelled</v>
          </cell>
          <cell r="O3497" t="str">
            <v>IPO</v>
          </cell>
          <cell r="P3497">
            <v>350</v>
          </cell>
          <cell r="Q3497">
            <v>0</v>
          </cell>
          <cell r="R3497" t="str">
            <v>0</v>
          </cell>
          <cell r="S3497" t="str">
            <v>0</v>
          </cell>
        </row>
        <row r="3498">
          <cell r="A3498" t="str">
            <v>PM</v>
          </cell>
          <cell r="B3498">
            <v>752</v>
          </cell>
          <cell r="C3498">
            <v>1</v>
          </cell>
          <cell r="D3498">
            <v>9706</v>
          </cell>
          <cell r="E3498" t="str">
            <v>Earth Biofuels Inc (formerly Meadows Springs Inc)</v>
          </cell>
          <cell r="F3498" t="str">
            <v>New energy</v>
          </cell>
          <cell r="G3498" t="str">
            <v>Biofuels</v>
          </cell>
          <cell r="H3498" t="str">
            <v>Texas</v>
          </cell>
          <cell r="I3498" t="str">
            <v>United States</v>
          </cell>
          <cell r="J3498" t="str">
            <v>USA</v>
          </cell>
          <cell r="K3498" t="str">
            <v>North America &amp; Carribean</v>
          </cell>
          <cell r="L3498" t="str">
            <v>AMER</v>
          </cell>
          <cell r="M3498">
            <v>38922.665972222225</v>
          </cell>
          <cell r="N3498" t="str">
            <v>Completed</v>
          </cell>
          <cell r="O3498" t="str">
            <v>OTC Convertible</v>
          </cell>
          <cell r="P3498">
            <v>52.5</v>
          </cell>
          <cell r="Q3498">
            <v>0</v>
          </cell>
          <cell r="R3498" t="str">
            <v>52.5</v>
          </cell>
        </row>
        <row r="3499">
          <cell r="A3499" t="str">
            <v>PM</v>
          </cell>
          <cell r="B3499">
            <v>753</v>
          </cell>
          <cell r="C3499">
            <v>1</v>
          </cell>
          <cell r="D3499">
            <v>12908</v>
          </cell>
          <cell r="E3499" t="str">
            <v>Green Plains Renewable Energy Inc (GPRE)</v>
          </cell>
          <cell r="F3499" t="str">
            <v>New energy</v>
          </cell>
          <cell r="G3499" t="str">
            <v>Biofuels</v>
          </cell>
          <cell r="H3499" t="str">
            <v>Nevada</v>
          </cell>
          <cell r="I3499" t="str">
            <v>United States</v>
          </cell>
          <cell r="J3499" t="str">
            <v>USA</v>
          </cell>
          <cell r="K3499" t="str">
            <v>North America &amp; Carribean</v>
          </cell>
          <cell r="L3499" t="str">
            <v>AMER</v>
          </cell>
          <cell r="M3499">
            <v>38929.747916666667</v>
          </cell>
          <cell r="N3499" t="str">
            <v>Completed</v>
          </cell>
          <cell r="O3499" t="str">
            <v>IPO</v>
          </cell>
          <cell r="P3499">
            <v>48</v>
          </cell>
          <cell r="Q3499">
            <v>0</v>
          </cell>
          <cell r="R3499" t="str">
            <v>48</v>
          </cell>
        </row>
        <row r="3500">
          <cell r="A3500" t="str">
            <v>PM</v>
          </cell>
          <cell r="B3500">
            <v>754</v>
          </cell>
          <cell r="C3500">
            <v>1</v>
          </cell>
          <cell r="D3500">
            <v>12908</v>
          </cell>
          <cell r="E3500" t="str">
            <v>Green Plains Renewable Energy Inc (GPRE)</v>
          </cell>
          <cell r="F3500" t="str">
            <v>New energy</v>
          </cell>
          <cell r="G3500" t="str">
            <v>Biofuels</v>
          </cell>
          <cell r="H3500" t="str">
            <v>Nevada</v>
          </cell>
          <cell r="I3500" t="str">
            <v>United States</v>
          </cell>
          <cell r="J3500" t="str">
            <v>USA</v>
          </cell>
          <cell r="K3500" t="str">
            <v>North America &amp; Carribean</v>
          </cell>
          <cell r="L3500" t="str">
            <v>AMER</v>
          </cell>
          <cell r="M3500">
            <v>38890</v>
          </cell>
          <cell r="N3500" t="str">
            <v>Completed</v>
          </cell>
          <cell r="O3500" t="str">
            <v>Share registration</v>
          </cell>
          <cell r="P3500">
            <v>0</v>
          </cell>
          <cell r="Q3500">
            <v>0</v>
          </cell>
          <cell r="R3500" t="str">
            <v>0</v>
          </cell>
        </row>
        <row r="3501">
          <cell r="A3501" t="str">
            <v>PM</v>
          </cell>
          <cell r="B3501">
            <v>755</v>
          </cell>
          <cell r="C3501">
            <v>1</v>
          </cell>
          <cell r="D3501">
            <v>6615</v>
          </cell>
          <cell r="E3501" t="str">
            <v>Theolia SA</v>
          </cell>
          <cell r="F3501" t="str">
            <v>New energy</v>
          </cell>
          <cell r="G3501" t="str">
            <v>Wind</v>
          </cell>
          <cell r="I3501" t="str">
            <v>France</v>
          </cell>
          <cell r="J3501" t="str">
            <v>FRA</v>
          </cell>
          <cell r="K3501" t="str">
            <v>EU Europe</v>
          </cell>
          <cell r="L3501" t="str">
            <v>EMEA</v>
          </cell>
          <cell r="M3501">
            <v>38929</v>
          </cell>
          <cell r="N3501" t="str">
            <v>Completed</v>
          </cell>
          <cell r="O3501" t="str">
            <v>Share registration</v>
          </cell>
          <cell r="P3501">
            <v>0</v>
          </cell>
          <cell r="Q3501">
            <v>0</v>
          </cell>
          <cell r="R3501" t="str">
            <v>0</v>
          </cell>
        </row>
        <row r="3502">
          <cell r="A3502" t="str">
            <v>PM</v>
          </cell>
          <cell r="B3502">
            <v>756</v>
          </cell>
          <cell r="C3502">
            <v>1</v>
          </cell>
          <cell r="D3502">
            <v>1059</v>
          </cell>
          <cell r="E3502" t="str">
            <v>Itron Inc</v>
          </cell>
          <cell r="F3502" t="str">
            <v>New energy</v>
          </cell>
          <cell r="G3502" t="str">
            <v>Efficiency: Demand Side</v>
          </cell>
          <cell r="H3502" t="str">
            <v>Washington State</v>
          </cell>
          <cell r="I3502" t="str">
            <v>United States</v>
          </cell>
          <cell r="J3502" t="str">
            <v>USA</v>
          </cell>
          <cell r="K3502" t="str">
            <v>North America &amp; Carribean</v>
          </cell>
          <cell r="L3502" t="str">
            <v>AMER</v>
          </cell>
          <cell r="M3502">
            <v>38933</v>
          </cell>
          <cell r="N3502" t="str">
            <v>Completed</v>
          </cell>
          <cell r="O3502" t="str">
            <v>Convertible</v>
          </cell>
          <cell r="P3502">
            <v>345</v>
          </cell>
          <cell r="Q3502">
            <v>0</v>
          </cell>
          <cell r="R3502" t="str">
            <v>345</v>
          </cell>
          <cell r="S3502" t="str">
            <v>0</v>
          </cell>
        </row>
        <row r="3503">
          <cell r="A3503" t="str">
            <v>PM</v>
          </cell>
          <cell r="B3503">
            <v>757</v>
          </cell>
          <cell r="C3503">
            <v>1</v>
          </cell>
          <cell r="D3503">
            <v>13653</v>
          </cell>
          <cell r="E3503" t="str">
            <v>BluePoint Energy Inc</v>
          </cell>
          <cell r="F3503" t="str">
            <v>New energy</v>
          </cell>
          <cell r="G3503" t="str">
            <v>Efficiency: Supply Side</v>
          </cell>
          <cell r="H3503" t="str">
            <v>California</v>
          </cell>
          <cell r="I3503" t="str">
            <v>United States</v>
          </cell>
          <cell r="J3503" t="str">
            <v>USA</v>
          </cell>
          <cell r="K3503" t="str">
            <v>North America &amp; Carribean</v>
          </cell>
          <cell r="L3503" t="str">
            <v>AMER</v>
          </cell>
          <cell r="M3503">
            <v>37496.743055555555</v>
          </cell>
          <cell r="N3503" t="str">
            <v>Completed</v>
          </cell>
          <cell r="O3503" t="str">
            <v>OTC Convertible</v>
          </cell>
          <cell r="P3503">
            <v>5.9</v>
          </cell>
          <cell r="Q3503">
            <v>0</v>
          </cell>
          <cell r="R3503" t="str">
            <v>5.9</v>
          </cell>
        </row>
        <row r="3504">
          <cell r="A3504" t="str">
            <v>PM</v>
          </cell>
          <cell r="B3504">
            <v>758</v>
          </cell>
          <cell r="C3504">
            <v>1</v>
          </cell>
          <cell r="D3504">
            <v>10823</v>
          </cell>
          <cell r="E3504" t="str">
            <v>Power Integrations Inc</v>
          </cell>
          <cell r="F3504" t="str">
            <v>Partially new energy</v>
          </cell>
          <cell r="G3504" t="str">
            <v>Efficiency: Demand Side</v>
          </cell>
          <cell r="H3504" t="str">
            <v>California</v>
          </cell>
          <cell r="I3504" t="str">
            <v>United States</v>
          </cell>
          <cell r="J3504" t="str">
            <v>USA</v>
          </cell>
          <cell r="K3504" t="str">
            <v>North America &amp; Carribean</v>
          </cell>
          <cell r="L3504" t="str">
            <v>AMER</v>
          </cell>
          <cell r="M3504">
            <v>38931.648611111108</v>
          </cell>
          <cell r="N3504" t="str">
            <v>Completed</v>
          </cell>
          <cell r="O3504" t="str">
            <v>Delisting</v>
          </cell>
          <cell r="Q3504">
            <v>0</v>
          </cell>
        </row>
        <row r="3505">
          <cell r="A3505" t="str">
            <v>PM</v>
          </cell>
          <cell r="B3505">
            <v>759</v>
          </cell>
          <cell r="C3505">
            <v>1</v>
          </cell>
          <cell r="D3505">
            <v>15241</v>
          </cell>
          <cell r="E3505" t="str">
            <v>TrendSetter Solar Products Inc (aka Trendsetter Industries, formerly Six River Solar)</v>
          </cell>
          <cell r="F3505" t="str">
            <v>New energy</v>
          </cell>
          <cell r="G3505" t="str">
            <v>Solar</v>
          </cell>
          <cell r="H3505" t="str">
            <v>California</v>
          </cell>
          <cell r="I3505" t="str">
            <v>United States</v>
          </cell>
          <cell r="J3505" t="str">
            <v>USA</v>
          </cell>
          <cell r="K3505" t="str">
            <v>North America &amp; Carribean</v>
          </cell>
          <cell r="L3505" t="str">
            <v>AMER</v>
          </cell>
          <cell r="M3505">
            <v>38931</v>
          </cell>
          <cell r="N3505" t="str">
            <v>Completed</v>
          </cell>
          <cell r="O3505" t="str">
            <v>OTC Reverse IPO</v>
          </cell>
          <cell r="P3505">
            <v>0</v>
          </cell>
          <cell r="Q3505">
            <v>0</v>
          </cell>
          <cell r="R3505" t="str">
            <v>0</v>
          </cell>
        </row>
        <row r="3506">
          <cell r="A3506" t="str">
            <v>PM</v>
          </cell>
          <cell r="B3506">
            <v>760</v>
          </cell>
          <cell r="C3506">
            <v>1</v>
          </cell>
          <cell r="D3506">
            <v>8303</v>
          </cell>
          <cell r="E3506" t="str">
            <v>Digital Ultracap Corp (formerly Digital Ultracap LLC)</v>
          </cell>
          <cell r="F3506" t="str">
            <v>New energy</v>
          </cell>
          <cell r="G3506" t="str">
            <v>Power Storage</v>
          </cell>
          <cell r="I3506" t="str">
            <v>Netherlands</v>
          </cell>
          <cell r="J3506" t="str">
            <v>NLD</v>
          </cell>
          <cell r="K3506" t="str">
            <v>EU Europe</v>
          </cell>
          <cell r="L3506" t="str">
            <v>EMEA</v>
          </cell>
          <cell r="M3506">
            <v>38931</v>
          </cell>
          <cell r="N3506" t="str">
            <v>Postponed/cancelled</v>
          </cell>
          <cell r="O3506" t="str">
            <v>IPO</v>
          </cell>
          <cell r="P3506">
            <v>50</v>
          </cell>
          <cell r="Q3506">
            <v>0</v>
          </cell>
        </row>
        <row r="3507">
          <cell r="A3507" t="str">
            <v>PM</v>
          </cell>
          <cell r="B3507">
            <v>761</v>
          </cell>
          <cell r="C3507">
            <v>1</v>
          </cell>
          <cell r="D3507">
            <v>9473</v>
          </cell>
          <cell r="E3507" t="str">
            <v>Digital Sofcell Corp (formerly Digital Sofcell LLC)</v>
          </cell>
          <cell r="F3507" t="str">
            <v>New energy</v>
          </cell>
          <cell r="G3507" t="str">
            <v>Fuel Cells</v>
          </cell>
          <cell r="I3507" t="str">
            <v>United States</v>
          </cell>
          <cell r="J3507" t="str">
            <v>USA</v>
          </cell>
          <cell r="K3507" t="str">
            <v>North America &amp; Carribean</v>
          </cell>
          <cell r="L3507" t="str">
            <v>AMER</v>
          </cell>
          <cell r="M3507">
            <v>38931</v>
          </cell>
          <cell r="N3507" t="str">
            <v>Postponed/cancelled</v>
          </cell>
          <cell r="O3507" t="str">
            <v>IPO</v>
          </cell>
          <cell r="P3507">
            <v>50</v>
          </cell>
          <cell r="Q3507">
            <v>0</v>
          </cell>
        </row>
        <row r="3508">
          <cell r="A3508" t="str">
            <v>PM</v>
          </cell>
          <cell r="B3508">
            <v>762</v>
          </cell>
          <cell r="C3508">
            <v>1</v>
          </cell>
          <cell r="D3508">
            <v>12089</v>
          </cell>
          <cell r="E3508" t="str">
            <v>Power Air Corp (formerly Fortune Partners)</v>
          </cell>
          <cell r="F3508" t="str">
            <v>New energy</v>
          </cell>
          <cell r="G3508" t="str">
            <v>Fuel Cells</v>
          </cell>
          <cell r="H3508" t="str">
            <v>California</v>
          </cell>
          <cell r="I3508" t="str">
            <v>United States</v>
          </cell>
          <cell r="J3508" t="str">
            <v>USA</v>
          </cell>
          <cell r="K3508" t="str">
            <v>North America &amp; Carribean</v>
          </cell>
          <cell r="L3508" t="str">
            <v>AMER</v>
          </cell>
          <cell r="M3508">
            <v>38919.741666666669</v>
          </cell>
          <cell r="N3508" t="str">
            <v>Postponed/cancelled</v>
          </cell>
          <cell r="O3508" t="str">
            <v>OTC Secondary/PIPE</v>
          </cell>
          <cell r="P3508">
            <v>5</v>
          </cell>
          <cell r="Q3508">
            <v>0</v>
          </cell>
        </row>
        <row r="3509">
          <cell r="A3509" t="str">
            <v>PM</v>
          </cell>
          <cell r="B3509">
            <v>763</v>
          </cell>
          <cell r="C3509">
            <v>1</v>
          </cell>
          <cell r="D3509">
            <v>7270</v>
          </cell>
          <cell r="E3509" t="str">
            <v>US BioEnergy Corp</v>
          </cell>
          <cell r="F3509" t="str">
            <v>New energy</v>
          </cell>
          <cell r="G3509" t="str">
            <v>Biofuels</v>
          </cell>
          <cell r="H3509" t="str">
            <v>South Dakota</v>
          </cell>
          <cell r="I3509" t="str">
            <v>United States</v>
          </cell>
          <cell r="J3509" t="str">
            <v>USA</v>
          </cell>
          <cell r="K3509" t="str">
            <v>North America &amp; Carribean</v>
          </cell>
          <cell r="L3509" t="str">
            <v>AMER</v>
          </cell>
          <cell r="M3509">
            <v>39066.72152777778</v>
          </cell>
          <cell r="N3509" t="str">
            <v>Completed</v>
          </cell>
          <cell r="O3509" t="str">
            <v>IPO</v>
          </cell>
          <cell r="P3509">
            <v>161</v>
          </cell>
          <cell r="Q3509">
            <v>0</v>
          </cell>
          <cell r="R3509" t="str">
            <v>161</v>
          </cell>
          <cell r="S3509" t="str">
            <v>0</v>
          </cell>
        </row>
        <row r="3510">
          <cell r="A3510" t="str">
            <v>PM</v>
          </cell>
          <cell r="B3510">
            <v>764</v>
          </cell>
          <cell r="C3510">
            <v>1</v>
          </cell>
          <cell r="D3510">
            <v>12375</v>
          </cell>
          <cell r="E3510" t="str">
            <v>E-TON Solar Tech</v>
          </cell>
          <cell r="F3510" t="str">
            <v>New energy</v>
          </cell>
          <cell r="G3510" t="str">
            <v>Solar</v>
          </cell>
          <cell r="I3510" t="str">
            <v>Taiwan</v>
          </cell>
          <cell r="J3510" t="str">
            <v>TWN</v>
          </cell>
          <cell r="K3510" t="str">
            <v>Asia</v>
          </cell>
          <cell r="L3510" t="str">
            <v>ASOC</v>
          </cell>
          <cell r="M3510">
            <v>38945</v>
          </cell>
          <cell r="N3510" t="str">
            <v>Postponed/cancelled</v>
          </cell>
          <cell r="O3510" t="str">
            <v>OTC Secondary/PIPE</v>
          </cell>
          <cell r="P3510">
            <v>152</v>
          </cell>
          <cell r="Q3510">
            <v>0</v>
          </cell>
        </row>
        <row r="3511">
          <cell r="A3511" t="str">
            <v>PM</v>
          </cell>
          <cell r="B3511">
            <v>765</v>
          </cell>
          <cell r="C3511">
            <v>1</v>
          </cell>
          <cell r="D3511">
            <v>11326</v>
          </cell>
          <cell r="E3511" t="str">
            <v>Zhejiang Windey Wind Generating Engineering</v>
          </cell>
          <cell r="F3511" t="str">
            <v>New energy</v>
          </cell>
          <cell r="G3511" t="str">
            <v>Wind</v>
          </cell>
          <cell r="H3511" t="str">
            <v>Zhejiang Prefecture</v>
          </cell>
          <cell r="I3511" t="str">
            <v>China</v>
          </cell>
          <cell r="J3511" t="str">
            <v>CHN</v>
          </cell>
          <cell r="K3511" t="str">
            <v>Asia</v>
          </cell>
          <cell r="L3511" t="str">
            <v>ASOC</v>
          </cell>
          <cell r="M3511">
            <v>38908.503472222219</v>
          </cell>
          <cell r="N3511" t="str">
            <v>In active planning</v>
          </cell>
          <cell r="O3511" t="str">
            <v>IPO</v>
          </cell>
          <cell r="P3511">
            <v>25</v>
          </cell>
          <cell r="Q3511">
            <v>0</v>
          </cell>
        </row>
        <row r="3512">
          <cell r="A3512" t="str">
            <v>PM</v>
          </cell>
          <cell r="B3512">
            <v>766</v>
          </cell>
          <cell r="C3512">
            <v>1</v>
          </cell>
          <cell r="D3512">
            <v>15474</v>
          </cell>
          <cell r="E3512" t="str">
            <v>Vireol</v>
          </cell>
          <cell r="F3512" t="str">
            <v>New energy</v>
          </cell>
          <cell r="G3512" t="str">
            <v>Biofuels</v>
          </cell>
          <cell r="I3512" t="str">
            <v>United Kingdom</v>
          </cell>
          <cell r="J3512" t="str">
            <v>GBR</v>
          </cell>
          <cell r="K3512" t="str">
            <v>EU Europe</v>
          </cell>
          <cell r="L3512" t="str">
            <v>EMEA</v>
          </cell>
          <cell r="M3512">
            <v>38848.453472222223</v>
          </cell>
          <cell r="N3512" t="str">
            <v>Postponed/cancelled</v>
          </cell>
          <cell r="O3512" t="str">
            <v>IPO</v>
          </cell>
          <cell r="P3512">
            <v>0</v>
          </cell>
          <cell r="Q3512">
            <v>0</v>
          </cell>
          <cell r="R3512" t="str">
            <v>0</v>
          </cell>
          <cell r="S3512" t="str">
            <v>0</v>
          </cell>
        </row>
        <row r="3513">
          <cell r="A3513" t="str">
            <v>PM</v>
          </cell>
          <cell r="B3513">
            <v>768</v>
          </cell>
          <cell r="C3513">
            <v>1</v>
          </cell>
          <cell r="D3513">
            <v>9410</v>
          </cell>
          <cell r="E3513" t="str">
            <v>Akeena Solar Inc</v>
          </cell>
          <cell r="F3513" t="str">
            <v>New energy</v>
          </cell>
          <cell r="G3513" t="str">
            <v>Solar</v>
          </cell>
          <cell r="H3513" t="str">
            <v>California</v>
          </cell>
          <cell r="I3513" t="str">
            <v>United States</v>
          </cell>
          <cell r="J3513" t="str">
            <v>USA</v>
          </cell>
          <cell r="K3513" t="str">
            <v>North America &amp; Carribean</v>
          </cell>
          <cell r="L3513" t="str">
            <v>AMER</v>
          </cell>
          <cell r="M3513">
            <v>38960.612500000003</v>
          </cell>
          <cell r="N3513" t="str">
            <v>Completed</v>
          </cell>
          <cell r="O3513" t="str">
            <v>OTC Reverse IPO</v>
          </cell>
          <cell r="P3513">
            <v>2.5</v>
          </cell>
          <cell r="Q3513">
            <v>0</v>
          </cell>
          <cell r="R3513" t="str">
            <v>2.5</v>
          </cell>
        </row>
        <row r="3514">
          <cell r="A3514" t="str">
            <v>PM</v>
          </cell>
          <cell r="B3514">
            <v>769</v>
          </cell>
          <cell r="C3514">
            <v>1</v>
          </cell>
          <cell r="D3514">
            <v>6383</v>
          </cell>
          <cell r="E3514" t="str">
            <v>Vale Do Rosario Sugar Company- Defunct</v>
          </cell>
          <cell r="F3514" t="str">
            <v>New energy</v>
          </cell>
          <cell r="G3514" t="str">
            <v>Biofuels</v>
          </cell>
          <cell r="I3514" t="str">
            <v>Brazil</v>
          </cell>
          <cell r="J3514" t="str">
            <v>BRA</v>
          </cell>
          <cell r="K3514" t="str">
            <v>Central &amp; South America</v>
          </cell>
          <cell r="L3514" t="str">
            <v>AMER</v>
          </cell>
          <cell r="M3514">
            <v>38940.71597222222</v>
          </cell>
          <cell r="N3514" t="str">
            <v>Postponed/cancelled</v>
          </cell>
          <cell r="O3514" t="str">
            <v>IPO</v>
          </cell>
          <cell r="Q3514">
            <v>0</v>
          </cell>
        </row>
        <row r="3515">
          <cell r="A3515" t="str">
            <v>PM</v>
          </cell>
          <cell r="B3515">
            <v>770</v>
          </cell>
          <cell r="C3515">
            <v>1</v>
          </cell>
          <cell r="D3515">
            <v>15241</v>
          </cell>
          <cell r="E3515" t="str">
            <v>TrendSetter Solar Products Inc (aka Trendsetter Industries, formerly Six River Solar)</v>
          </cell>
          <cell r="F3515" t="str">
            <v>New energy</v>
          </cell>
          <cell r="G3515" t="str">
            <v>Solar</v>
          </cell>
          <cell r="H3515" t="str">
            <v>California</v>
          </cell>
          <cell r="I3515" t="str">
            <v>United States</v>
          </cell>
          <cell r="J3515" t="str">
            <v>USA</v>
          </cell>
          <cell r="K3515" t="str">
            <v>North America &amp; Carribean</v>
          </cell>
          <cell r="L3515" t="str">
            <v>AMER</v>
          </cell>
          <cell r="M3515">
            <v>38950.742361111108</v>
          </cell>
          <cell r="N3515" t="str">
            <v>Completed</v>
          </cell>
          <cell r="O3515" t="str">
            <v>OTC Secondary/PIPE</v>
          </cell>
          <cell r="P3515">
            <v>0.6</v>
          </cell>
          <cell r="Q3515">
            <v>0</v>
          </cell>
          <cell r="R3515" t="str">
            <v>0.6</v>
          </cell>
        </row>
        <row r="3516">
          <cell r="A3516" t="str">
            <v>PM</v>
          </cell>
          <cell r="B3516">
            <v>771</v>
          </cell>
          <cell r="C3516">
            <v>1</v>
          </cell>
          <cell r="D3516">
            <v>9090</v>
          </cell>
          <cell r="E3516" t="str">
            <v>NRG Energy Inc</v>
          </cell>
          <cell r="F3516" t="str">
            <v>Partially new energy</v>
          </cell>
          <cell r="G3516" t="str">
            <v>Biomass &amp; Waste</v>
          </cell>
          <cell r="H3516" t="str">
            <v>New Jersey</v>
          </cell>
          <cell r="I3516" t="str">
            <v>United States</v>
          </cell>
          <cell r="J3516" t="str">
            <v>USA</v>
          </cell>
          <cell r="K3516" t="str">
            <v>North America &amp; Carribean</v>
          </cell>
          <cell r="L3516" t="str">
            <v>AMER</v>
          </cell>
          <cell r="M3516">
            <v>38954.740972222222</v>
          </cell>
          <cell r="N3516" t="str">
            <v>Completed</v>
          </cell>
          <cell r="O3516" t="str">
            <v>Block Trade</v>
          </cell>
          <cell r="P3516">
            <v>417.4</v>
          </cell>
          <cell r="Q3516">
            <v>0</v>
          </cell>
          <cell r="R3516" t="str">
            <v>0</v>
          </cell>
          <cell r="S3516" t="str">
            <v>417.4</v>
          </cell>
        </row>
        <row r="3517">
          <cell r="A3517" t="str">
            <v>PM</v>
          </cell>
          <cell r="B3517">
            <v>772</v>
          </cell>
          <cell r="C3517">
            <v>1</v>
          </cell>
          <cell r="D3517">
            <v>15625</v>
          </cell>
          <cell r="E3517" t="str">
            <v>Equatorial Biofuels (formerly Liberian Forest Products)</v>
          </cell>
          <cell r="F3517" t="str">
            <v>New energy</v>
          </cell>
          <cell r="G3517" t="str">
            <v>Biofuels</v>
          </cell>
          <cell r="I3517" t="str">
            <v>Liberia</v>
          </cell>
          <cell r="J3517" t="str">
            <v>LBR</v>
          </cell>
          <cell r="K3517" t="str">
            <v>Africa (exc N Africa)</v>
          </cell>
          <cell r="L3517" t="str">
            <v>EMEA</v>
          </cell>
          <cell r="M3517">
            <v>39045.552083333336</v>
          </cell>
          <cell r="N3517" t="str">
            <v>Completed</v>
          </cell>
          <cell r="O3517" t="str">
            <v>Reverse IPO</v>
          </cell>
          <cell r="P3517">
            <v>0</v>
          </cell>
          <cell r="Q3517">
            <v>0</v>
          </cell>
          <cell r="R3517" t="str">
            <v>0</v>
          </cell>
        </row>
        <row r="3518">
          <cell r="A3518" t="str">
            <v>PM</v>
          </cell>
          <cell r="B3518">
            <v>773</v>
          </cell>
          <cell r="C3518">
            <v>1</v>
          </cell>
          <cell r="D3518">
            <v>10202</v>
          </cell>
          <cell r="E3518" t="str">
            <v>Prospect Energy Corporation</v>
          </cell>
          <cell r="F3518" t="str">
            <v>Non-core</v>
          </cell>
          <cell r="G3518" t="str">
            <v>Services &amp; Support (Clean Energy)</v>
          </cell>
          <cell r="H3518" t="str">
            <v>New York</v>
          </cell>
          <cell r="I3518" t="str">
            <v>United States</v>
          </cell>
          <cell r="J3518" t="str">
            <v>USA</v>
          </cell>
          <cell r="K3518" t="str">
            <v>North America &amp; Carribean</v>
          </cell>
          <cell r="L3518" t="str">
            <v>AMER</v>
          </cell>
          <cell r="M3518">
            <v>38957.952777777777</v>
          </cell>
          <cell r="N3518" t="str">
            <v>Completed</v>
          </cell>
          <cell r="O3518" t="str">
            <v>Secondary</v>
          </cell>
          <cell r="P3518">
            <v>87.5</v>
          </cell>
          <cell r="Q3518">
            <v>0</v>
          </cell>
          <cell r="R3518" t="str">
            <v>87.5</v>
          </cell>
          <cell r="S3518" t="str">
            <v>0</v>
          </cell>
        </row>
        <row r="3519">
          <cell r="A3519" t="str">
            <v>PM</v>
          </cell>
          <cell r="B3519">
            <v>774</v>
          </cell>
          <cell r="C3519">
            <v>1</v>
          </cell>
          <cell r="D3519">
            <v>3524</v>
          </cell>
          <cell r="E3519" t="str">
            <v>Polaris Geothermal Inc</v>
          </cell>
          <cell r="F3519" t="str">
            <v>New energy</v>
          </cell>
          <cell r="G3519" t="str">
            <v>Geothermal</v>
          </cell>
          <cell r="H3519" t="str">
            <v>Ontario</v>
          </cell>
          <cell r="I3519" t="str">
            <v>Canada</v>
          </cell>
          <cell r="J3519" t="str">
            <v>CAN</v>
          </cell>
          <cell r="K3519" t="str">
            <v>North America &amp; Carribean</v>
          </cell>
          <cell r="L3519" t="str">
            <v>AMER</v>
          </cell>
          <cell r="M3519">
            <v>39085.45416666667</v>
          </cell>
          <cell r="N3519" t="str">
            <v>Completed</v>
          </cell>
          <cell r="O3519" t="str">
            <v>OTC Secondary/PIPE</v>
          </cell>
          <cell r="P3519">
            <v>10.1</v>
          </cell>
          <cell r="Q3519">
            <v>0</v>
          </cell>
          <cell r="R3519" t="str">
            <v>10.1</v>
          </cell>
        </row>
        <row r="3520">
          <cell r="A3520" t="str">
            <v>PM</v>
          </cell>
          <cell r="B3520">
            <v>775</v>
          </cell>
          <cell r="C3520">
            <v>1</v>
          </cell>
          <cell r="D3520">
            <v>882</v>
          </cell>
          <cell r="E3520" t="str">
            <v>Sanyo Electric Co Ltd</v>
          </cell>
          <cell r="F3520" t="str">
            <v>Partially new energy</v>
          </cell>
          <cell r="G3520" t="str">
            <v>Power Storage</v>
          </cell>
          <cell r="H3520" t="str">
            <v>Osaka</v>
          </cell>
          <cell r="I3520" t="str">
            <v>Japan</v>
          </cell>
          <cell r="J3520" t="str">
            <v>JPN</v>
          </cell>
          <cell r="K3520" t="str">
            <v>Asia</v>
          </cell>
          <cell r="L3520" t="str">
            <v>ASOC</v>
          </cell>
          <cell r="M3520">
            <v>38959.652777777781</v>
          </cell>
          <cell r="N3520" t="str">
            <v>Completed</v>
          </cell>
          <cell r="O3520" t="str">
            <v>Delisting</v>
          </cell>
          <cell r="Q3520">
            <v>0</v>
          </cell>
        </row>
        <row r="3521">
          <cell r="A3521" t="str">
            <v>PM</v>
          </cell>
          <cell r="B3521">
            <v>776</v>
          </cell>
          <cell r="C3521">
            <v>1</v>
          </cell>
          <cell r="D3521">
            <v>926</v>
          </cell>
          <cell r="E3521" t="str">
            <v>Enova Systems Inc</v>
          </cell>
          <cell r="F3521" t="str">
            <v>New energy</v>
          </cell>
          <cell r="G3521" t="str">
            <v>Fuel Cells</v>
          </cell>
          <cell r="H3521" t="str">
            <v>California</v>
          </cell>
          <cell r="I3521" t="str">
            <v>United States</v>
          </cell>
          <cell r="J3521" t="str">
            <v>USA</v>
          </cell>
          <cell r="K3521" t="str">
            <v>North America &amp; Carribean</v>
          </cell>
          <cell r="L3521" t="str">
            <v>AMER</v>
          </cell>
          <cell r="M3521">
            <v>38960.714583333334</v>
          </cell>
          <cell r="N3521" t="str">
            <v>Completed</v>
          </cell>
          <cell r="O3521" t="str">
            <v>Share registration</v>
          </cell>
          <cell r="P3521">
            <v>0</v>
          </cell>
          <cell r="Q3521">
            <v>0</v>
          </cell>
          <cell r="R3521" t="str">
            <v>0</v>
          </cell>
        </row>
        <row r="3522">
          <cell r="A3522" t="str">
            <v>PM</v>
          </cell>
          <cell r="B3522">
            <v>777</v>
          </cell>
          <cell r="C3522">
            <v>1</v>
          </cell>
          <cell r="D3522">
            <v>10579</v>
          </cell>
          <cell r="E3522" t="str">
            <v>ReEnergy Group</v>
          </cell>
          <cell r="F3522" t="str">
            <v>New energy</v>
          </cell>
          <cell r="G3522" t="str">
            <v>Biomass &amp; Waste</v>
          </cell>
          <cell r="H3522" t="str">
            <v>Greater London</v>
          </cell>
          <cell r="I3522" t="str">
            <v>United Kingdom</v>
          </cell>
          <cell r="J3522" t="str">
            <v>GBR</v>
          </cell>
          <cell r="K3522" t="str">
            <v>EU Europe</v>
          </cell>
          <cell r="L3522" t="str">
            <v>EMEA</v>
          </cell>
          <cell r="M3522">
            <v>38716.40902777778</v>
          </cell>
          <cell r="N3522" t="str">
            <v>Completed</v>
          </cell>
          <cell r="O3522" t="str">
            <v>IPO</v>
          </cell>
          <cell r="P3522">
            <v>11.3</v>
          </cell>
          <cell r="Q3522">
            <v>0</v>
          </cell>
          <cell r="R3522" t="str">
            <v>11.3</v>
          </cell>
        </row>
        <row r="3523">
          <cell r="A3523" t="str">
            <v>PM</v>
          </cell>
          <cell r="B3523">
            <v>778</v>
          </cell>
          <cell r="C3523">
            <v>1</v>
          </cell>
          <cell r="D3523">
            <v>2701</v>
          </cell>
          <cell r="E3523" t="str">
            <v>Prometheus Energy Inc</v>
          </cell>
          <cell r="F3523" t="str">
            <v>New energy</v>
          </cell>
          <cell r="G3523" t="str">
            <v>Biomass &amp; Waste</v>
          </cell>
          <cell r="H3523" t="str">
            <v>Washington State</v>
          </cell>
          <cell r="I3523" t="str">
            <v>United States</v>
          </cell>
          <cell r="J3523" t="str">
            <v>USA</v>
          </cell>
          <cell r="K3523" t="str">
            <v>North America &amp; Carribean</v>
          </cell>
          <cell r="L3523" t="str">
            <v>AMER</v>
          </cell>
          <cell r="M3523">
            <v>38974.456944444442</v>
          </cell>
          <cell r="N3523" t="str">
            <v>Completed</v>
          </cell>
          <cell r="O3523" t="str">
            <v>Share registration</v>
          </cell>
          <cell r="P3523">
            <v>0</v>
          </cell>
          <cell r="Q3523">
            <v>0</v>
          </cell>
          <cell r="R3523" t="str">
            <v>0</v>
          </cell>
        </row>
        <row r="3524">
          <cell r="A3524" t="str">
            <v>PM</v>
          </cell>
          <cell r="B3524">
            <v>779</v>
          </cell>
          <cell r="C3524">
            <v>1</v>
          </cell>
          <cell r="D3524">
            <v>15764</v>
          </cell>
          <cell r="E3524" t="str">
            <v>Sterling Biofuels</v>
          </cell>
          <cell r="F3524" t="str">
            <v>New energy</v>
          </cell>
          <cell r="G3524" t="str">
            <v>Biofuels</v>
          </cell>
          <cell r="I3524" t="str">
            <v>Australia</v>
          </cell>
          <cell r="J3524" t="str">
            <v>AUS</v>
          </cell>
          <cell r="K3524" t="str">
            <v>Oceania</v>
          </cell>
          <cell r="L3524" t="str">
            <v>ASOC</v>
          </cell>
          <cell r="M3524">
            <v>38985</v>
          </cell>
          <cell r="N3524" t="str">
            <v>Completed</v>
          </cell>
          <cell r="O3524" t="str">
            <v>IPO</v>
          </cell>
          <cell r="P3524">
            <v>26.9</v>
          </cell>
          <cell r="Q3524">
            <v>0</v>
          </cell>
          <cell r="R3524" t="str">
            <v>26.9</v>
          </cell>
        </row>
        <row r="3525">
          <cell r="A3525" t="str">
            <v>PM</v>
          </cell>
          <cell r="B3525">
            <v>781</v>
          </cell>
          <cell r="C3525">
            <v>1</v>
          </cell>
          <cell r="D3525">
            <v>1491</v>
          </cell>
          <cell r="E3525" t="str">
            <v>VRB Power Systems (formerly Vanteck)</v>
          </cell>
          <cell r="F3525" t="str">
            <v>New energy</v>
          </cell>
          <cell r="G3525" t="str">
            <v>Power Storage</v>
          </cell>
          <cell r="H3525" t="str">
            <v>British Columbia</v>
          </cell>
          <cell r="I3525" t="str">
            <v>Canada</v>
          </cell>
          <cell r="J3525" t="str">
            <v>CAN</v>
          </cell>
          <cell r="K3525" t="str">
            <v>North America &amp; Carribean</v>
          </cell>
          <cell r="L3525" t="str">
            <v>AMER</v>
          </cell>
          <cell r="M3525">
            <v>38993.714583333334</v>
          </cell>
          <cell r="N3525" t="str">
            <v>Completed</v>
          </cell>
          <cell r="O3525" t="str">
            <v>OTC Secondary/PIPE</v>
          </cell>
          <cell r="P3525">
            <v>10.3</v>
          </cell>
          <cell r="Q3525">
            <v>0</v>
          </cell>
          <cell r="R3525" t="str">
            <v>10.3</v>
          </cell>
          <cell r="S3525" t="str">
            <v>0</v>
          </cell>
        </row>
        <row r="3526">
          <cell r="A3526" t="str">
            <v>PM</v>
          </cell>
          <cell r="B3526">
            <v>782</v>
          </cell>
          <cell r="C3526">
            <v>1</v>
          </cell>
          <cell r="D3526">
            <v>14700</v>
          </cell>
          <cell r="E3526" t="str">
            <v>Solar Energy Sources - SES Solar Inc (formerly Electric Network.com)</v>
          </cell>
          <cell r="F3526" t="str">
            <v>New energy</v>
          </cell>
          <cell r="G3526" t="str">
            <v>Solar</v>
          </cell>
          <cell r="H3526" t="str">
            <v>British Columbia</v>
          </cell>
          <cell r="I3526" t="str">
            <v>Canada</v>
          </cell>
          <cell r="J3526" t="str">
            <v>CAN</v>
          </cell>
          <cell r="K3526" t="str">
            <v>North America &amp; Carribean</v>
          </cell>
          <cell r="L3526" t="str">
            <v>AMER</v>
          </cell>
          <cell r="M3526">
            <v>38889.452777777777</v>
          </cell>
          <cell r="N3526" t="str">
            <v>Completed</v>
          </cell>
          <cell r="O3526" t="str">
            <v>OTC Reverse IPO</v>
          </cell>
          <cell r="P3526">
            <v>1</v>
          </cell>
          <cell r="Q3526">
            <v>0</v>
          </cell>
          <cell r="R3526" t="str">
            <v>1</v>
          </cell>
        </row>
        <row r="3527">
          <cell r="A3527" t="str">
            <v>PM</v>
          </cell>
          <cell r="B3527">
            <v>783</v>
          </cell>
          <cell r="C3527">
            <v>1</v>
          </cell>
          <cell r="D3527">
            <v>7760</v>
          </cell>
          <cell r="E3527" t="str">
            <v>CropEnergies</v>
          </cell>
          <cell r="F3527" t="str">
            <v>New energy</v>
          </cell>
          <cell r="G3527" t="str">
            <v>Biofuels</v>
          </cell>
          <cell r="H3527" t="str">
            <v>Saxony-Anhalt</v>
          </cell>
          <cell r="I3527" t="str">
            <v>Germany</v>
          </cell>
          <cell r="J3527" t="str">
            <v>DEU</v>
          </cell>
          <cell r="K3527" t="str">
            <v>EU Europe</v>
          </cell>
          <cell r="L3527" t="str">
            <v>EMEA</v>
          </cell>
          <cell r="M3527">
            <v>38989.708333333336</v>
          </cell>
          <cell r="N3527" t="str">
            <v>Completed</v>
          </cell>
          <cell r="O3527" t="str">
            <v>IPO</v>
          </cell>
          <cell r="P3527">
            <v>284.7</v>
          </cell>
          <cell r="Q3527">
            <v>0</v>
          </cell>
          <cell r="R3527" t="str">
            <v>284.7</v>
          </cell>
          <cell r="S3527" t="str">
            <v>0</v>
          </cell>
        </row>
        <row r="3528">
          <cell r="A3528" t="str">
            <v>PM</v>
          </cell>
          <cell r="B3528">
            <v>784</v>
          </cell>
          <cell r="C3528">
            <v>1</v>
          </cell>
          <cell r="D3528">
            <v>5530</v>
          </cell>
          <cell r="E3528" t="str">
            <v>BDI BioDiesel International AG</v>
          </cell>
          <cell r="F3528" t="str">
            <v>New energy</v>
          </cell>
          <cell r="G3528" t="str">
            <v>Biofuels</v>
          </cell>
          <cell r="I3528" t="str">
            <v>Austria</v>
          </cell>
          <cell r="J3528" t="str">
            <v>AUT</v>
          </cell>
          <cell r="K3528" t="str">
            <v>EU Europe</v>
          </cell>
          <cell r="L3528" t="str">
            <v>EMEA</v>
          </cell>
          <cell r="M3528">
            <v>38985</v>
          </cell>
          <cell r="N3528" t="str">
            <v>Completed</v>
          </cell>
          <cell r="O3528" t="str">
            <v>IPO</v>
          </cell>
          <cell r="P3528">
            <v>106.6</v>
          </cell>
          <cell r="Q3528">
            <v>0</v>
          </cell>
          <cell r="R3528" t="str">
            <v>59.3</v>
          </cell>
          <cell r="S3528" t="str">
            <v>47.3</v>
          </cell>
        </row>
        <row r="3529">
          <cell r="A3529" t="str">
            <v>PM</v>
          </cell>
          <cell r="B3529">
            <v>785</v>
          </cell>
          <cell r="C3529">
            <v>1</v>
          </cell>
          <cell r="D3529">
            <v>15854</v>
          </cell>
          <cell r="E3529" t="str">
            <v>GS Carbon Corporation</v>
          </cell>
          <cell r="F3529" t="str">
            <v>New energy</v>
          </cell>
          <cell r="G3529" t="str">
            <v>Carbon Markets</v>
          </cell>
          <cell r="H3529" t="str">
            <v>New York</v>
          </cell>
          <cell r="I3529" t="str">
            <v>United States</v>
          </cell>
          <cell r="J3529" t="str">
            <v>USA</v>
          </cell>
          <cell r="K3529" t="str">
            <v>North America &amp; Carribean</v>
          </cell>
          <cell r="L3529" t="str">
            <v>AMER</v>
          </cell>
          <cell r="M3529">
            <v>39006.505555555559</v>
          </cell>
          <cell r="N3529" t="str">
            <v>Completed</v>
          </cell>
          <cell r="O3529" t="str">
            <v>OTC Reverse IPO</v>
          </cell>
          <cell r="P3529">
            <v>5.36</v>
          </cell>
          <cell r="Q3529">
            <v>0</v>
          </cell>
          <cell r="R3529" t="str">
            <v>5.36</v>
          </cell>
        </row>
        <row r="3530">
          <cell r="A3530" t="str">
            <v>PM</v>
          </cell>
          <cell r="B3530">
            <v>786</v>
          </cell>
          <cell r="C3530">
            <v>1</v>
          </cell>
          <cell r="D3530">
            <v>15852</v>
          </cell>
          <cell r="E3530" t="str">
            <v>Verbio</v>
          </cell>
          <cell r="F3530" t="str">
            <v>New energy</v>
          </cell>
          <cell r="G3530" t="str">
            <v>Biofuels</v>
          </cell>
          <cell r="H3530" t="str">
            <v>Saxony-Anhalt</v>
          </cell>
          <cell r="I3530" t="str">
            <v>Germany</v>
          </cell>
          <cell r="J3530" t="str">
            <v>DEU</v>
          </cell>
          <cell r="K3530" t="str">
            <v>EU Europe</v>
          </cell>
          <cell r="L3530" t="str">
            <v>EMEA</v>
          </cell>
          <cell r="M3530">
            <v>39006</v>
          </cell>
          <cell r="N3530" t="str">
            <v>Completed</v>
          </cell>
          <cell r="O3530" t="str">
            <v>IPO</v>
          </cell>
          <cell r="P3530">
            <v>351</v>
          </cell>
          <cell r="Q3530">
            <v>0</v>
          </cell>
          <cell r="R3530" t="str">
            <v>235.8</v>
          </cell>
          <cell r="S3530" t="str">
            <v>94.3</v>
          </cell>
        </row>
        <row r="3531">
          <cell r="A3531" t="str">
            <v>PM</v>
          </cell>
          <cell r="B3531">
            <v>787</v>
          </cell>
          <cell r="C3531">
            <v>1</v>
          </cell>
          <cell r="D3531">
            <v>15537</v>
          </cell>
          <cell r="E3531" t="str">
            <v>Infinity Bio-Energy</v>
          </cell>
          <cell r="F3531" t="str">
            <v>New energy</v>
          </cell>
          <cell r="G3531" t="str">
            <v>Biofuels</v>
          </cell>
          <cell r="I3531" t="str">
            <v>Bermuda</v>
          </cell>
          <cell r="J3531" t="str">
            <v>BMU</v>
          </cell>
          <cell r="K3531" t="str">
            <v>North America &amp; Carribean</v>
          </cell>
          <cell r="L3531" t="str">
            <v>AMER</v>
          </cell>
          <cell r="M3531">
            <v>38860.450694444444</v>
          </cell>
          <cell r="N3531" t="str">
            <v>Completed</v>
          </cell>
          <cell r="O3531" t="str">
            <v>IPO</v>
          </cell>
          <cell r="P3531">
            <v>512</v>
          </cell>
          <cell r="Q3531">
            <v>0</v>
          </cell>
          <cell r="R3531" t="str">
            <v>512</v>
          </cell>
        </row>
        <row r="3532">
          <cell r="A3532" t="str">
            <v>PM</v>
          </cell>
          <cell r="B3532">
            <v>788</v>
          </cell>
          <cell r="C3532">
            <v>1</v>
          </cell>
          <cell r="D3532">
            <v>15836</v>
          </cell>
          <cell r="E3532" t="str">
            <v>Ethanex Energy Inc (formerly New Inverness Explorations Inc)</v>
          </cell>
          <cell r="F3532" t="str">
            <v>New energy</v>
          </cell>
          <cell r="G3532" t="str">
            <v>Biofuels</v>
          </cell>
          <cell r="H3532" t="str">
            <v>Kansas</v>
          </cell>
          <cell r="I3532" t="str">
            <v>United States</v>
          </cell>
          <cell r="J3532" t="str">
            <v>USA</v>
          </cell>
          <cell r="K3532" t="str">
            <v>North America &amp; Carribean</v>
          </cell>
          <cell r="L3532" t="str">
            <v>AMER</v>
          </cell>
          <cell r="M3532">
            <v>38961.404166666667</v>
          </cell>
          <cell r="N3532" t="str">
            <v>Completed</v>
          </cell>
          <cell r="O3532" t="str">
            <v>OTC Reverse IPO</v>
          </cell>
          <cell r="P3532">
            <v>20</v>
          </cell>
          <cell r="Q3532">
            <v>0</v>
          </cell>
          <cell r="R3532" t="str">
            <v>20</v>
          </cell>
        </row>
        <row r="3533">
          <cell r="A3533" t="str">
            <v>PM</v>
          </cell>
          <cell r="B3533">
            <v>789</v>
          </cell>
          <cell r="C3533">
            <v>1</v>
          </cell>
          <cell r="D3533">
            <v>15360</v>
          </cell>
          <cell r="E3533" t="str">
            <v>Hightex</v>
          </cell>
          <cell r="F3533" t="str">
            <v>New energy</v>
          </cell>
          <cell r="G3533" t="str">
            <v>Efficiency: Demand Side</v>
          </cell>
          <cell r="I3533" t="str">
            <v>Switzerland</v>
          </cell>
          <cell r="J3533" t="str">
            <v>CHE</v>
          </cell>
          <cell r="K3533" t="str">
            <v>Non-EU Europe</v>
          </cell>
          <cell r="L3533" t="str">
            <v>EMEA</v>
          </cell>
          <cell r="M3533">
            <v>38966.443749999999</v>
          </cell>
          <cell r="N3533" t="str">
            <v>Completed</v>
          </cell>
          <cell r="O3533" t="str">
            <v>Reverse IPO</v>
          </cell>
          <cell r="P3533">
            <v>2.76</v>
          </cell>
          <cell r="Q3533">
            <v>0</v>
          </cell>
          <cell r="R3533" t="str">
            <v>2.76</v>
          </cell>
        </row>
        <row r="3534">
          <cell r="A3534" t="str">
            <v>PM</v>
          </cell>
          <cell r="B3534">
            <v>790</v>
          </cell>
          <cell r="C3534">
            <v>1</v>
          </cell>
          <cell r="D3534">
            <v>8998</v>
          </cell>
          <cell r="E3534" t="str">
            <v>Brasil Ecodiesel</v>
          </cell>
          <cell r="F3534" t="str">
            <v>New energy</v>
          </cell>
          <cell r="G3534" t="str">
            <v>Biofuels</v>
          </cell>
          <cell r="I3534" t="str">
            <v>Brazil</v>
          </cell>
          <cell r="J3534" t="str">
            <v>BRA</v>
          </cell>
          <cell r="K3534" t="str">
            <v>Central &amp; South America</v>
          </cell>
          <cell r="L3534" t="str">
            <v>AMER</v>
          </cell>
          <cell r="M3534">
            <v>39043.650694444441</v>
          </cell>
          <cell r="N3534" t="str">
            <v>Completed</v>
          </cell>
          <cell r="O3534" t="str">
            <v>IPO</v>
          </cell>
          <cell r="P3534">
            <v>175</v>
          </cell>
          <cell r="Q3534">
            <v>0</v>
          </cell>
          <cell r="R3534" t="str">
            <v>175</v>
          </cell>
        </row>
        <row r="3535">
          <cell r="A3535" t="str">
            <v>PM</v>
          </cell>
          <cell r="B3535">
            <v>791</v>
          </cell>
          <cell r="C3535">
            <v>1</v>
          </cell>
          <cell r="D3535">
            <v>15928</v>
          </cell>
          <cell r="E3535" t="str">
            <v>Solarvalue AG</v>
          </cell>
          <cell r="F3535" t="str">
            <v>New energy</v>
          </cell>
          <cell r="G3535" t="str">
            <v>Solar</v>
          </cell>
          <cell r="H3535" t="str">
            <v>Berlin</v>
          </cell>
          <cell r="I3535" t="str">
            <v>Germany</v>
          </cell>
          <cell r="J3535" t="str">
            <v>DEU</v>
          </cell>
          <cell r="K3535" t="str">
            <v>EU Europe</v>
          </cell>
          <cell r="L3535" t="str">
            <v>EMEA</v>
          </cell>
          <cell r="M3535">
            <v>38979.63958333333</v>
          </cell>
          <cell r="N3535" t="str">
            <v>Completed</v>
          </cell>
          <cell r="O3535" t="str">
            <v>OTC Share registration</v>
          </cell>
          <cell r="P3535">
            <v>0</v>
          </cell>
          <cell r="Q3535">
            <v>0</v>
          </cell>
          <cell r="R3535" t="str">
            <v>0</v>
          </cell>
          <cell r="S3535" t="str">
            <v>0</v>
          </cell>
        </row>
        <row r="3536">
          <cell r="A3536" t="str">
            <v>PM</v>
          </cell>
          <cell r="B3536">
            <v>792</v>
          </cell>
          <cell r="C3536">
            <v>1</v>
          </cell>
          <cell r="D3536">
            <v>11661</v>
          </cell>
          <cell r="E3536" t="str">
            <v>China Enersave Ltd</v>
          </cell>
          <cell r="F3536" t="str">
            <v>Non-core</v>
          </cell>
          <cell r="G3536" t="str">
            <v>Biomass &amp; Waste</v>
          </cell>
          <cell r="I3536" t="str">
            <v>Singapore</v>
          </cell>
          <cell r="J3536" t="str">
            <v>SGP</v>
          </cell>
          <cell r="K3536" t="str">
            <v>Asia</v>
          </cell>
          <cell r="L3536" t="str">
            <v>ASOC</v>
          </cell>
          <cell r="M3536">
            <v>38975.670138888891</v>
          </cell>
          <cell r="N3536" t="str">
            <v>Completed</v>
          </cell>
          <cell r="O3536" t="str">
            <v>OTC Secondary/PIPE</v>
          </cell>
          <cell r="P3536">
            <v>42.4</v>
          </cell>
          <cell r="Q3536">
            <v>0</v>
          </cell>
          <cell r="R3536" t="str">
            <v>42.4</v>
          </cell>
        </row>
        <row r="3537">
          <cell r="A3537" t="str">
            <v>PM</v>
          </cell>
          <cell r="B3537">
            <v>794</v>
          </cell>
          <cell r="C3537">
            <v>1</v>
          </cell>
          <cell r="D3537">
            <v>8111</v>
          </cell>
          <cell r="E3537" t="str">
            <v>ASAlliances Biofuels (Defunct)</v>
          </cell>
          <cell r="F3537" t="str">
            <v>New energy</v>
          </cell>
          <cell r="G3537" t="str">
            <v>Biofuels</v>
          </cell>
          <cell r="H3537" t="str">
            <v>Texas</v>
          </cell>
          <cell r="I3537" t="str">
            <v>United States</v>
          </cell>
          <cell r="J3537" t="str">
            <v>USA</v>
          </cell>
          <cell r="K3537" t="str">
            <v>North America &amp; Carribean</v>
          </cell>
          <cell r="L3537" t="str">
            <v>AMER</v>
          </cell>
          <cell r="M3537">
            <v>39309.773611111108</v>
          </cell>
          <cell r="N3537" t="str">
            <v>Postponed/cancelled</v>
          </cell>
          <cell r="O3537" t="str">
            <v>IPO</v>
          </cell>
          <cell r="P3537">
            <v>300</v>
          </cell>
          <cell r="Q3537">
            <v>0</v>
          </cell>
          <cell r="R3537" t="str">
            <v>0</v>
          </cell>
          <cell r="S3537" t="str">
            <v>0</v>
          </cell>
        </row>
        <row r="3538">
          <cell r="A3538" t="str">
            <v>PM</v>
          </cell>
          <cell r="B3538">
            <v>795</v>
          </cell>
          <cell r="C3538">
            <v>1</v>
          </cell>
          <cell r="D3538">
            <v>15928</v>
          </cell>
          <cell r="E3538" t="str">
            <v>Solarvalue AG</v>
          </cell>
          <cell r="F3538" t="str">
            <v>New energy</v>
          </cell>
          <cell r="G3538" t="str">
            <v>Solar</v>
          </cell>
          <cell r="H3538" t="str">
            <v>Berlin</v>
          </cell>
          <cell r="I3538" t="str">
            <v>Germany</v>
          </cell>
          <cell r="J3538" t="str">
            <v>DEU</v>
          </cell>
          <cell r="K3538" t="str">
            <v>EU Europe</v>
          </cell>
          <cell r="L3538" t="str">
            <v>EMEA</v>
          </cell>
          <cell r="M3538">
            <v>38979.796527777777</v>
          </cell>
          <cell r="N3538" t="str">
            <v>In active planning</v>
          </cell>
          <cell r="O3538" t="str">
            <v>OTC Secondary/PIPE</v>
          </cell>
          <cell r="P3538">
            <v>63.3</v>
          </cell>
          <cell r="Q3538">
            <v>0</v>
          </cell>
        </row>
        <row r="3539">
          <cell r="A3539" t="str">
            <v>PM</v>
          </cell>
          <cell r="B3539">
            <v>796</v>
          </cell>
          <cell r="C3539">
            <v>1</v>
          </cell>
          <cell r="D3539">
            <v>14455</v>
          </cell>
          <cell r="E3539" t="str">
            <v>Biofutures International Plc</v>
          </cell>
          <cell r="F3539" t="str">
            <v>New energy</v>
          </cell>
          <cell r="G3539" t="str">
            <v>Biofuels</v>
          </cell>
          <cell r="I3539" t="str">
            <v>United Kingdom</v>
          </cell>
          <cell r="J3539" t="str">
            <v>GBR</v>
          </cell>
          <cell r="K3539" t="str">
            <v>EU Europe</v>
          </cell>
          <cell r="L3539" t="str">
            <v>EMEA</v>
          </cell>
          <cell r="M3539">
            <v>39045.435416666667</v>
          </cell>
          <cell r="N3539" t="str">
            <v>Completed</v>
          </cell>
          <cell r="O3539" t="str">
            <v>Secondary</v>
          </cell>
          <cell r="P3539">
            <v>21.1</v>
          </cell>
          <cell r="Q3539">
            <v>0</v>
          </cell>
          <cell r="R3539" t="str">
            <v>21.1</v>
          </cell>
        </row>
        <row r="3540">
          <cell r="A3540" t="str">
            <v>PM</v>
          </cell>
          <cell r="B3540">
            <v>797</v>
          </cell>
          <cell r="C3540">
            <v>1</v>
          </cell>
          <cell r="D3540">
            <v>3228</v>
          </cell>
          <cell r="E3540" t="str">
            <v>Climate Exchange Plc (formerly Chicago Environmental Plc)</v>
          </cell>
          <cell r="F3540" t="str">
            <v>New energy</v>
          </cell>
          <cell r="G3540" t="str">
            <v>Carbon Markets</v>
          </cell>
          <cell r="I3540" t="str">
            <v>United Kingdom</v>
          </cell>
          <cell r="J3540" t="str">
            <v>GBR</v>
          </cell>
          <cell r="K3540" t="str">
            <v>EU Europe</v>
          </cell>
          <cell r="L3540" t="str">
            <v>EMEA</v>
          </cell>
          <cell r="M3540">
            <v>38986.520138888889</v>
          </cell>
          <cell r="N3540" t="str">
            <v>Completed</v>
          </cell>
          <cell r="O3540" t="str">
            <v>Secondary</v>
          </cell>
          <cell r="P3540">
            <v>22.9</v>
          </cell>
          <cell r="Q3540">
            <v>0</v>
          </cell>
          <cell r="R3540" t="str">
            <v>22.9</v>
          </cell>
        </row>
        <row r="3541">
          <cell r="A3541" t="str">
            <v>PM</v>
          </cell>
          <cell r="B3541">
            <v>798</v>
          </cell>
          <cell r="C3541">
            <v>1</v>
          </cell>
          <cell r="D3541">
            <v>7735</v>
          </cell>
          <cell r="E3541" t="str">
            <v>Renova Energy Plc</v>
          </cell>
          <cell r="F3541" t="str">
            <v>New energy</v>
          </cell>
          <cell r="G3541" t="str">
            <v>Biofuels</v>
          </cell>
          <cell r="I3541" t="str">
            <v>United Kingdom</v>
          </cell>
          <cell r="J3541" t="str">
            <v>GBR</v>
          </cell>
          <cell r="K3541" t="str">
            <v>EU Europe</v>
          </cell>
          <cell r="L3541" t="str">
            <v>EMEA</v>
          </cell>
          <cell r="M3541">
            <v>39007.513194444444</v>
          </cell>
          <cell r="N3541" t="str">
            <v>Completed</v>
          </cell>
          <cell r="O3541" t="str">
            <v>Secondary</v>
          </cell>
          <cell r="P3541">
            <v>20.100000000000001</v>
          </cell>
          <cell r="Q3541">
            <v>0</v>
          </cell>
          <cell r="R3541" t="str">
            <v>20.1</v>
          </cell>
        </row>
        <row r="3542">
          <cell r="A3542" t="str">
            <v>PM</v>
          </cell>
          <cell r="B3542">
            <v>799</v>
          </cell>
          <cell r="C3542">
            <v>1</v>
          </cell>
          <cell r="D3542">
            <v>16015</v>
          </cell>
          <cell r="E3542" t="str">
            <v>Glacial Lakes Corn Processors</v>
          </cell>
          <cell r="F3542" t="str">
            <v>New energy</v>
          </cell>
          <cell r="G3542" t="str">
            <v>Biofuels</v>
          </cell>
          <cell r="H3542" t="str">
            <v>South Dakota</v>
          </cell>
          <cell r="I3542" t="str">
            <v>United States</v>
          </cell>
          <cell r="J3542" t="str">
            <v>USA</v>
          </cell>
          <cell r="K3542" t="str">
            <v>North America &amp; Carribean</v>
          </cell>
          <cell r="L3542" t="str">
            <v>AMER</v>
          </cell>
          <cell r="M3542">
            <v>38954.630555555559</v>
          </cell>
          <cell r="N3542" t="str">
            <v>Completed</v>
          </cell>
          <cell r="O3542" t="str">
            <v>OTC Secondary/PIPE</v>
          </cell>
          <cell r="P3542">
            <v>95</v>
          </cell>
          <cell r="Q3542">
            <v>0</v>
          </cell>
          <cell r="R3542" t="str">
            <v>95</v>
          </cell>
        </row>
        <row r="3543">
          <cell r="A3543" t="str">
            <v>PM</v>
          </cell>
          <cell r="B3543">
            <v>800</v>
          </cell>
          <cell r="C3543">
            <v>1</v>
          </cell>
          <cell r="D3543">
            <v>16016</v>
          </cell>
          <cell r="E3543" t="str">
            <v>Manz Automation AG</v>
          </cell>
          <cell r="F3543" t="str">
            <v>New energy</v>
          </cell>
          <cell r="G3543" t="str">
            <v>Solar</v>
          </cell>
          <cell r="H3543" t="str">
            <v>Baden-Württemberg</v>
          </cell>
          <cell r="I3543" t="str">
            <v>Germany</v>
          </cell>
          <cell r="J3543" t="str">
            <v>DEU</v>
          </cell>
          <cell r="K3543" t="str">
            <v>EU Europe</v>
          </cell>
          <cell r="L3543" t="str">
            <v>EMEA</v>
          </cell>
          <cell r="M3543">
            <v>38982.694444444445</v>
          </cell>
          <cell r="N3543" t="str">
            <v>Completed</v>
          </cell>
          <cell r="O3543" t="str">
            <v>OTC IPO</v>
          </cell>
          <cell r="P3543">
            <v>23.6</v>
          </cell>
          <cell r="Q3543">
            <v>0</v>
          </cell>
          <cell r="R3543" t="str">
            <v>18.8</v>
          </cell>
          <cell r="S3543" t="str">
            <v>4.8</v>
          </cell>
        </row>
        <row r="3544">
          <cell r="A3544" t="str">
            <v>PM</v>
          </cell>
          <cell r="B3544">
            <v>801</v>
          </cell>
          <cell r="C3544">
            <v>1</v>
          </cell>
          <cell r="D3544">
            <v>14928</v>
          </cell>
          <cell r="E3544" t="str">
            <v>China New Energy Ltd (CNE)</v>
          </cell>
          <cell r="F3544" t="str">
            <v>New energy</v>
          </cell>
          <cell r="G3544" t="str">
            <v>Biofuels</v>
          </cell>
          <cell r="H3544" t="str">
            <v>Guangdong Prefecture</v>
          </cell>
          <cell r="I3544" t="str">
            <v>China</v>
          </cell>
          <cell r="J3544" t="str">
            <v>CHN</v>
          </cell>
          <cell r="K3544" t="str">
            <v>Asia</v>
          </cell>
          <cell r="L3544" t="str">
            <v>ASOC</v>
          </cell>
          <cell r="M3544">
            <v>38966.811111111114</v>
          </cell>
          <cell r="N3544" t="str">
            <v>Completed</v>
          </cell>
          <cell r="O3544" t="str">
            <v>OTC Share registration</v>
          </cell>
          <cell r="P3544">
            <v>0</v>
          </cell>
          <cell r="Q3544">
            <v>0</v>
          </cell>
          <cell r="R3544" t="str">
            <v>0</v>
          </cell>
        </row>
        <row r="3545">
          <cell r="A3545" t="str">
            <v>PM</v>
          </cell>
          <cell r="B3545">
            <v>802</v>
          </cell>
          <cell r="C3545">
            <v>1</v>
          </cell>
          <cell r="D3545">
            <v>16098</v>
          </cell>
          <cell r="E3545" t="str">
            <v>Ecodasa AG</v>
          </cell>
          <cell r="F3545" t="str">
            <v>New energy</v>
          </cell>
          <cell r="G3545" t="str">
            <v>Biofuels</v>
          </cell>
          <cell r="H3545" t="str">
            <v>Berlin</v>
          </cell>
          <cell r="I3545" t="str">
            <v>Germany</v>
          </cell>
          <cell r="J3545" t="str">
            <v>DEU</v>
          </cell>
          <cell r="K3545" t="str">
            <v>EU Europe</v>
          </cell>
          <cell r="L3545" t="str">
            <v>EMEA</v>
          </cell>
          <cell r="M3545">
            <v>38986</v>
          </cell>
          <cell r="N3545" t="str">
            <v>Postponed/cancelled</v>
          </cell>
          <cell r="O3545" t="str">
            <v>IPO</v>
          </cell>
          <cell r="Q3545">
            <v>0</v>
          </cell>
        </row>
        <row r="3546">
          <cell r="A3546" t="str">
            <v>PM</v>
          </cell>
          <cell r="B3546">
            <v>803</v>
          </cell>
          <cell r="C3546">
            <v>1</v>
          </cell>
          <cell r="D3546">
            <v>8917</v>
          </cell>
          <cell r="E3546" t="str">
            <v>PowerFilm Solar Inc</v>
          </cell>
          <cell r="F3546" t="str">
            <v>New energy</v>
          </cell>
          <cell r="G3546" t="str">
            <v>Solar</v>
          </cell>
          <cell r="H3546" t="str">
            <v>Iowa</v>
          </cell>
          <cell r="I3546" t="str">
            <v>United States</v>
          </cell>
          <cell r="J3546" t="str">
            <v>USA</v>
          </cell>
          <cell r="K3546" t="str">
            <v>North America &amp; Carribean</v>
          </cell>
          <cell r="L3546" t="str">
            <v>AMER</v>
          </cell>
          <cell r="M3546">
            <v>38868.706250000003</v>
          </cell>
          <cell r="N3546" t="str">
            <v>Completed</v>
          </cell>
          <cell r="O3546" t="str">
            <v>IPO</v>
          </cell>
          <cell r="P3546">
            <v>18</v>
          </cell>
          <cell r="Q3546">
            <v>0</v>
          </cell>
          <cell r="R3546" t="str">
            <v>18</v>
          </cell>
        </row>
        <row r="3547">
          <cell r="A3547" t="str">
            <v>PM</v>
          </cell>
          <cell r="B3547">
            <v>804</v>
          </cell>
          <cell r="C3547">
            <v>1</v>
          </cell>
          <cell r="D3547">
            <v>3651</v>
          </cell>
          <cell r="E3547" t="str">
            <v>Clipper Windpower Inc</v>
          </cell>
          <cell r="F3547" t="str">
            <v>New energy</v>
          </cell>
          <cell r="G3547" t="str">
            <v>Wind</v>
          </cell>
          <cell r="H3547" t="str">
            <v>California</v>
          </cell>
          <cell r="I3547" t="str">
            <v>United States</v>
          </cell>
          <cell r="J3547" t="str">
            <v>USA</v>
          </cell>
          <cell r="K3547" t="str">
            <v>North America &amp; Carribean</v>
          </cell>
          <cell r="L3547" t="str">
            <v>AMER</v>
          </cell>
          <cell r="M3547">
            <v>38988.650694444441</v>
          </cell>
          <cell r="N3547" t="str">
            <v>Completed</v>
          </cell>
          <cell r="O3547" t="str">
            <v>Secondary</v>
          </cell>
          <cell r="P3547">
            <v>96.7</v>
          </cell>
          <cell r="Q3547">
            <v>0</v>
          </cell>
          <cell r="R3547" t="str">
            <v>86.2</v>
          </cell>
          <cell r="S3547" t="str">
            <v>10.5</v>
          </cell>
        </row>
        <row r="3548">
          <cell r="A3548" t="str">
            <v>PM</v>
          </cell>
          <cell r="B3548">
            <v>806</v>
          </cell>
          <cell r="C3548">
            <v>1</v>
          </cell>
          <cell r="D3548">
            <v>16161</v>
          </cell>
          <cell r="E3548" t="str">
            <v>Jupiter Biofuels Ltd</v>
          </cell>
          <cell r="F3548" t="str">
            <v>New energy</v>
          </cell>
          <cell r="G3548" t="str">
            <v>Biofuels</v>
          </cell>
          <cell r="H3548" t="str">
            <v>Western Australia</v>
          </cell>
          <cell r="I3548" t="str">
            <v>Australia</v>
          </cell>
          <cell r="J3548" t="str">
            <v>AUS</v>
          </cell>
          <cell r="K3548" t="str">
            <v>Oceania</v>
          </cell>
          <cell r="L3548" t="str">
            <v>ASOC</v>
          </cell>
          <cell r="M3548">
            <v>39006.395138888889</v>
          </cell>
          <cell r="N3548" t="str">
            <v>Postponed/cancelled</v>
          </cell>
          <cell r="O3548" t="str">
            <v>IPO</v>
          </cell>
          <cell r="P3548">
            <v>56</v>
          </cell>
          <cell r="Q3548">
            <v>0</v>
          </cell>
        </row>
        <row r="3549">
          <cell r="A3549" t="str">
            <v>PM</v>
          </cell>
          <cell r="B3549">
            <v>807</v>
          </cell>
          <cell r="C3549">
            <v>1</v>
          </cell>
          <cell r="D3549">
            <v>1678</v>
          </cell>
          <cell r="E3549" t="str">
            <v>ICP Solar Technologies Inc</v>
          </cell>
          <cell r="F3549" t="str">
            <v>New energy</v>
          </cell>
          <cell r="G3549" t="str">
            <v>Solar</v>
          </cell>
          <cell r="H3549" t="str">
            <v>Quebec</v>
          </cell>
          <cell r="I3549" t="str">
            <v>Canada</v>
          </cell>
          <cell r="J3549" t="str">
            <v>CAN</v>
          </cell>
          <cell r="K3549" t="str">
            <v>North America &amp; Carribean</v>
          </cell>
          <cell r="L3549" t="str">
            <v>AMER</v>
          </cell>
          <cell r="M3549">
            <v>39057.624305555553</v>
          </cell>
          <cell r="N3549" t="str">
            <v>Completed</v>
          </cell>
          <cell r="O3549" t="str">
            <v>OTC Reverse IPO</v>
          </cell>
          <cell r="P3549">
            <v>5</v>
          </cell>
          <cell r="Q3549">
            <v>0</v>
          </cell>
          <cell r="R3549" t="str">
            <v>5</v>
          </cell>
        </row>
        <row r="3550">
          <cell r="A3550" t="str">
            <v>PM</v>
          </cell>
          <cell r="B3550">
            <v>808</v>
          </cell>
          <cell r="C3550">
            <v>1</v>
          </cell>
          <cell r="D3550">
            <v>1026</v>
          </cell>
          <cell r="E3550" t="str">
            <v>Exide Technologies</v>
          </cell>
          <cell r="F3550" t="str">
            <v>Partially new energy</v>
          </cell>
          <cell r="G3550" t="str">
            <v>Power Storage</v>
          </cell>
          <cell r="H3550" t="str">
            <v>New Jersey</v>
          </cell>
          <cell r="I3550" t="str">
            <v>United States</v>
          </cell>
          <cell r="J3550" t="str">
            <v>USA</v>
          </cell>
          <cell r="K3550" t="str">
            <v>North America &amp; Carribean</v>
          </cell>
          <cell r="L3550" t="str">
            <v>AMER</v>
          </cell>
          <cell r="M3550">
            <v>38978.786111111112</v>
          </cell>
          <cell r="N3550" t="str">
            <v>Completed</v>
          </cell>
          <cell r="O3550" t="str">
            <v>Secondary</v>
          </cell>
          <cell r="P3550">
            <v>86.7</v>
          </cell>
          <cell r="Q3550">
            <v>0</v>
          </cell>
          <cell r="R3550" t="str">
            <v>86.7</v>
          </cell>
        </row>
        <row r="3551">
          <cell r="A3551" t="str">
            <v>PM</v>
          </cell>
          <cell r="B3551">
            <v>809</v>
          </cell>
          <cell r="C3551">
            <v>1</v>
          </cell>
          <cell r="D3551">
            <v>9024</v>
          </cell>
          <cell r="E3551" t="str">
            <v>LDK Solar Co Ltd</v>
          </cell>
          <cell r="F3551" t="str">
            <v>New energy</v>
          </cell>
          <cell r="G3551" t="str">
            <v>Solar</v>
          </cell>
          <cell r="H3551" t="str">
            <v>Jiangsu Prefecture</v>
          </cell>
          <cell r="I3551" t="str">
            <v>China</v>
          </cell>
          <cell r="J3551" t="str">
            <v>CHN</v>
          </cell>
          <cell r="K3551" t="str">
            <v>Asia</v>
          </cell>
          <cell r="L3551" t="str">
            <v>ASOC</v>
          </cell>
          <cell r="M3551">
            <v>39234.438194444447</v>
          </cell>
          <cell r="N3551" t="str">
            <v>Completed</v>
          </cell>
          <cell r="O3551" t="str">
            <v>IPO</v>
          </cell>
          <cell r="P3551">
            <v>469.8</v>
          </cell>
          <cell r="Q3551">
            <v>0</v>
          </cell>
          <cell r="R3551" t="str">
            <v>361.8</v>
          </cell>
          <cell r="S3551" t="str">
            <v>108</v>
          </cell>
        </row>
        <row r="3552">
          <cell r="A3552" t="str">
            <v>PM</v>
          </cell>
          <cell r="B3552">
            <v>810</v>
          </cell>
          <cell r="C3552">
            <v>1</v>
          </cell>
          <cell r="D3552">
            <v>5734</v>
          </cell>
          <cell r="E3552" t="str">
            <v>NaiKun Wind Energy Group Inc (formerly Uniterre Resources)</v>
          </cell>
          <cell r="F3552" t="str">
            <v>New energy</v>
          </cell>
          <cell r="G3552" t="str">
            <v>Wind</v>
          </cell>
          <cell r="H3552" t="str">
            <v>British Columbia</v>
          </cell>
          <cell r="I3552" t="str">
            <v>Canada</v>
          </cell>
          <cell r="J3552" t="str">
            <v>CAN</v>
          </cell>
          <cell r="K3552" t="str">
            <v>North America &amp; Carribean</v>
          </cell>
          <cell r="L3552" t="str">
            <v>AMER</v>
          </cell>
          <cell r="M3552">
            <v>38992.620138888888</v>
          </cell>
          <cell r="N3552" t="str">
            <v>Completed</v>
          </cell>
          <cell r="O3552" t="str">
            <v>OTC Flow-through shares</v>
          </cell>
          <cell r="P3552">
            <v>1.7</v>
          </cell>
          <cell r="Q3552">
            <v>0</v>
          </cell>
          <cell r="R3552" t="str">
            <v>1.7</v>
          </cell>
        </row>
        <row r="3553">
          <cell r="A3553" t="str">
            <v>PM</v>
          </cell>
          <cell r="B3553">
            <v>812</v>
          </cell>
          <cell r="C3553">
            <v>1</v>
          </cell>
          <cell r="D3553">
            <v>1454</v>
          </cell>
          <cell r="E3553" t="str">
            <v>Hydrogen Engine Center (HEC)</v>
          </cell>
          <cell r="F3553" t="str">
            <v>New energy</v>
          </cell>
          <cell r="G3553" t="str">
            <v>Hydrogen</v>
          </cell>
          <cell r="H3553" t="str">
            <v>Iowa</v>
          </cell>
          <cell r="I3553" t="str">
            <v>United States</v>
          </cell>
          <cell r="J3553" t="str">
            <v>USA</v>
          </cell>
          <cell r="K3553" t="str">
            <v>North America &amp; Carribean</v>
          </cell>
          <cell r="L3553" t="str">
            <v>AMER</v>
          </cell>
          <cell r="M3553">
            <v>38996.599305555559</v>
          </cell>
          <cell r="N3553" t="str">
            <v>Completed</v>
          </cell>
          <cell r="O3553" t="str">
            <v>OTC Secondary/PIPE</v>
          </cell>
          <cell r="P3553">
            <v>6</v>
          </cell>
          <cell r="Q3553">
            <v>0</v>
          </cell>
          <cell r="R3553" t="str">
            <v>6</v>
          </cell>
        </row>
        <row r="3554">
          <cell r="A3554" t="str">
            <v>PM</v>
          </cell>
          <cell r="B3554">
            <v>814</v>
          </cell>
          <cell r="C3554">
            <v>1</v>
          </cell>
          <cell r="D3554">
            <v>16036</v>
          </cell>
          <cell r="E3554" t="str">
            <v>Petrotec AG</v>
          </cell>
          <cell r="F3554" t="str">
            <v>New energy</v>
          </cell>
          <cell r="G3554" t="str">
            <v>Biofuels</v>
          </cell>
          <cell r="H3554" t="str">
            <v>North Rhine-Westphalia</v>
          </cell>
          <cell r="I3554" t="str">
            <v>Germany</v>
          </cell>
          <cell r="J3554" t="str">
            <v>DEU</v>
          </cell>
          <cell r="K3554" t="str">
            <v>EU Europe</v>
          </cell>
          <cell r="L3554" t="str">
            <v>EMEA</v>
          </cell>
          <cell r="M3554">
            <v>39027.455555555556</v>
          </cell>
          <cell r="N3554" t="str">
            <v>Completed</v>
          </cell>
          <cell r="O3554" t="str">
            <v>IPO</v>
          </cell>
          <cell r="P3554">
            <v>137</v>
          </cell>
          <cell r="Q3554">
            <v>0</v>
          </cell>
          <cell r="R3554" t="str">
            <v>137</v>
          </cell>
        </row>
        <row r="3555">
          <cell r="A3555" t="str">
            <v>PM</v>
          </cell>
          <cell r="B3555">
            <v>815</v>
          </cell>
          <cell r="C3555">
            <v>1</v>
          </cell>
          <cell r="D3555">
            <v>15840</v>
          </cell>
          <cell r="E3555" t="str">
            <v>Biogas Nord GmbH</v>
          </cell>
          <cell r="F3555" t="str">
            <v>New energy</v>
          </cell>
          <cell r="G3555" t="str">
            <v>Biomass &amp; Waste</v>
          </cell>
          <cell r="H3555" t="str">
            <v>North Rhine-Westphalia</v>
          </cell>
          <cell r="I3555" t="str">
            <v>Germany</v>
          </cell>
          <cell r="J3555" t="str">
            <v>DEU</v>
          </cell>
          <cell r="K3555" t="str">
            <v>EU Europe</v>
          </cell>
          <cell r="L3555" t="str">
            <v>EMEA</v>
          </cell>
          <cell r="M3555">
            <v>39065</v>
          </cell>
          <cell r="N3555" t="str">
            <v>Completed</v>
          </cell>
          <cell r="O3555" t="str">
            <v>OTC Share registration</v>
          </cell>
          <cell r="P3555">
            <v>0</v>
          </cell>
          <cell r="Q3555">
            <v>0</v>
          </cell>
          <cell r="R3555" t="str">
            <v>0</v>
          </cell>
        </row>
        <row r="3556">
          <cell r="A3556" t="str">
            <v>PM</v>
          </cell>
          <cell r="B3556">
            <v>816</v>
          </cell>
          <cell r="C3556">
            <v>1</v>
          </cell>
          <cell r="D3556">
            <v>9211</v>
          </cell>
          <cell r="E3556" t="str">
            <v>Centrosolar Group AG</v>
          </cell>
          <cell r="F3556" t="str">
            <v>New energy</v>
          </cell>
          <cell r="G3556" t="str">
            <v>Solar</v>
          </cell>
          <cell r="I3556" t="str">
            <v>Germany</v>
          </cell>
          <cell r="J3556" t="str">
            <v>DEU</v>
          </cell>
          <cell r="K3556" t="str">
            <v>EU Europe</v>
          </cell>
          <cell r="L3556" t="str">
            <v>EMEA</v>
          </cell>
          <cell r="M3556">
            <v>39006.561111111114</v>
          </cell>
          <cell r="N3556" t="str">
            <v>Completed</v>
          </cell>
          <cell r="O3556" t="str">
            <v>Share registration</v>
          </cell>
          <cell r="P3556">
            <v>0</v>
          </cell>
          <cell r="Q3556">
            <v>0</v>
          </cell>
          <cell r="R3556" t="str">
            <v>0</v>
          </cell>
        </row>
        <row r="3557">
          <cell r="A3557" t="str">
            <v>PM</v>
          </cell>
          <cell r="B3557">
            <v>817</v>
          </cell>
          <cell r="C3557">
            <v>1</v>
          </cell>
          <cell r="D3557">
            <v>6615</v>
          </cell>
          <cell r="E3557" t="str">
            <v>Theolia SA</v>
          </cell>
          <cell r="F3557" t="str">
            <v>New energy</v>
          </cell>
          <cell r="G3557" t="str">
            <v>Wind</v>
          </cell>
          <cell r="I3557" t="str">
            <v>France</v>
          </cell>
          <cell r="J3557" t="str">
            <v>FRA</v>
          </cell>
          <cell r="K3557" t="str">
            <v>EU Europe</v>
          </cell>
          <cell r="L3557" t="str">
            <v>EMEA</v>
          </cell>
          <cell r="M3557">
            <v>39020.686111111114</v>
          </cell>
          <cell r="N3557" t="str">
            <v>Completed</v>
          </cell>
          <cell r="O3557" t="str">
            <v>IPO</v>
          </cell>
          <cell r="P3557">
            <v>11.7</v>
          </cell>
          <cell r="Q3557">
            <v>0</v>
          </cell>
          <cell r="R3557" t="str">
            <v>11.7</v>
          </cell>
        </row>
        <row r="3558">
          <cell r="A3558" t="str">
            <v>PM</v>
          </cell>
          <cell r="B3558">
            <v>818</v>
          </cell>
          <cell r="C3558">
            <v>1</v>
          </cell>
          <cell r="D3558">
            <v>16325</v>
          </cell>
          <cell r="E3558" t="str">
            <v>Prime BioSolutions</v>
          </cell>
          <cell r="F3558" t="str">
            <v>New energy</v>
          </cell>
          <cell r="G3558" t="str">
            <v>Biofuels</v>
          </cell>
          <cell r="H3558" t="str">
            <v>Nebraska</v>
          </cell>
          <cell r="I3558" t="str">
            <v>United States</v>
          </cell>
          <cell r="J3558" t="str">
            <v>USA</v>
          </cell>
          <cell r="K3558" t="str">
            <v>North America &amp; Carribean</v>
          </cell>
          <cell r="L3558" t="str">
            <v>AMER</v>
          </cell>
          <cell r="M3558">
            <v>39006.71875</v>
          </cell>
          <cell r="N3558" t="str">
            <v>Postponed/cancelled</v>
          </cell>
          <cell r="O3558" t="str">
            <v>Reverse IPO</v>
          </cell>
          <cell r="P3558">
            <v>10</v>
          </cell>
          <cell r="Q3558">
            <v>0</v>
          </cell>
        </row>
        <row r="3559">
          <cell r="A3559" t="str">
            <v>PM</v>
          </cell>
          <cell r="B3559">
            <v>819</v>
          </cell>
          <cell r="C3559">
            <v>1</v>
          </cell>
          <cell r="D3559">
            <v>11609</v>
          </cell>
          <cell r="E3559" t="str">
            <v>Consolidated Biofuels Inc</v>
          </cell>
          <cell r="F3559" t="str">
            <v>New energy</v>
          </cell>
          <cell r="G3559" t="str">
            <v>Biofuels</v>
          </cell>
          <cell r="H3559" t="str">
            <v>Texas</v>
          </cell>
          <cell r="I3559" t="str">
            <v>United States</v>
          </cell>
          <cell r="J3559" t="str">
            <v>USA</v>
          </cell>
          <cell r="K3559" t="str">
            <v>North America &amp; Carribean</v>
          </cell>
          <cell r="L3559" t="str">
            <v>AMER</v>
          </cell>
          <cell r="M3559">
            <v>39008.501388888886</v>
          </cell>
          <cell r="N3559" t="str">
            <v>Postponed/cancelled</v>
          </cell>
          <cell r="O3559" t="str">
            <v>OTC Secondary/PIPE</v>
          </cell>
          <cell r="Q3559">
            <v>0</v>
          </cell>
        </row>
        <row r="3560">
          <cell r="A3560" t="str">
            <v>PM</v>
          </cell>
          <cell r="B3560">
            <v>821</v>
          </cell>
          <cell r="C3560">
            <v>1</v>
          </cell>
          <cell r="D3560">
            <v>2869</v>
          </cell>
          <cell r="E3560" t="str">
            <v>Vycon Inc</v>
          </cell>
          <cell r="F3560" t="str">
            <v>New energy</v>
          </cell>
          <cell r="G3560" t="str">
            <v>Power Storage</v>
          </cell>
          <cell r="H3560" t="str">
            <v>California</v>
          </cell>
          <cell r="I3560" t="str">
            <v>United States</v>
          </cell>
          <cell r="J3560" t="str">
            <v>USA</v>
          </cell>
          <cell r="K3560" t="str">
            <v>North America &amp; Carribean</v>
          </cell>
          <cell r="L3560" t="str">
            <v>AMER</v>
          </cell>
          <cell r="M3560">
            <v>39150.746527777781</v>
          </cell>
          <cell r="N3560" t="str">
            <v>Completed</v>
          </cell>
          <cell r="O3560" t="str">
            <v>IPO</v>
          </cell>
          <cell r="P3560">
            <v>18</v>
          </cell>
          <cell r="Q3560">
            <v>0</v>
          </cell>
          <cell r="R3560" t="str">
            <v>18</v>
          </cell>
          <cell r="S3560" t="str">
            <v>0</v>
          </cell>
        </row>
        <row r="3561">
          <cell r="A3561" t="str">
            <v>PM</v>
          </cell>
          <cell r="B3561">
            <v>822</v>
          </cell>
          <cell r="C3561">
            <v>1</v>
          </cell>
          <cell r="D3561">
            <v>13488</v>
          </cell>
          <cell r="E3561" t="str">
            <v>Canadian Solar Inc (CSI)</v>
          </cell>
          <cell r="F3561" t="str">
            <v>New energy</v>
          </cell>
          <cell r="G3561" t="str">
            <v>Solar</v>
          </cell>
          <cell r="H3561" t="str">
            <v>Jiangsu Prefecture</v>
          </cell>
          <cell r="I3561" t="str">
            <v>China</v>
          </cell>
          <cell r="J3561" t="str">
            <v>CHN</v>
          </cell>
          <cell r="K3561" t="str">
            <v>Asia</v>
          </cell>
          <cell r="L3561" t="str">
            <v>ASOC</v>
          </cell>
          <cell r="M3561">
            <v>39030.459722222222</v>
          </cell>
          <cell r="N3561" t="str">
            <v>Completed</v>
          </cell>
          <cell r="O3561" t="str">
            <v>IPO</v>
          </cell>
          <cell r="P3561">
            <v>115.5</v>
          </cell>
          <cell r="Q3561">
            <v>0</v>
          </cell>
          <cell r="R3561" t="str">
            <v>94.5</v>
          </cell>
          <cell r="S3561" t="str">
            <v>21</v>
          </cell>
        </row>
        <row r="3562">
          <cell r="A3562" t="str">
            <v>PM</v>
          </cell>
          <cell r="B3562">
            <v>823</v>
          </cell>
          <cell r="C3562">
            <v>1</v>
          </cell>
          <cell r="D3562">
            <v>2535</v>
          </cell>
          <cell r="E3562" t="str">
            <v>O2Diesel Corporation (formerly Dynamic Ventures)</v>
          </cell>
          <cell r="F3562" t="str">
            <v>New energy</v>
          </cell>
          <cell r="G3562" t="str">
            <v>Biofuels</v>
          </cell>
          <cell r="H3562" t="str">
            <v>Delaware</v>
          </cell>
          <cell r="I3562" t="str">
            <v>United States</v>
          </cell>
          <cell r="J3562" t="str">
            <v>USA</v>
          </cell>
          <cell r="K3562" t="str">
            <v>North America &amp; Carribean</v>
          </cell>
          <cell r="L3562" t="str">
            <v>AMER</v>
          </cell>
          <cell r="M3562">
            <v>39051.504166666666</v>
          </cell>
          <cell r="N3562" t="str">
            <v>Completed</v>
          </cell>
          <cell r="O3562" t="str">
            <v>Private Investment in Public Equity (PIPE)</v>
          </cell>
          <cell r="P3562">
            <v>1</v>
          </cell>
          <cell r="Q3562">
            <v>0</v>
          </cell>
          <cell r="R3562" t="str">
            <v>1</v>
          </cell>
        </row>
        <row r="3563">
          <cell r="A3563" t="str">
            <v>PM</v>
          </cell>
          <cell r="B3563">
            <v>824</v>
          </cell>
          <cell r="C3563">
            <v>1</v>
          </cell>
          <cell r="D3563">
            <v>13536</v>
          </cell>
          <cell r="E3563" t="str">
            <v>New Generation Biofuels Holdings (formerly H2Diesel Holdings Inc)</v>
          </cell>
          <cell r="F3563" t="str">
            <v>New energy</v>
          </cell>
          <cell r="G3563" t="str">
            <v>Biofuels</v>
          </cell>
          <cell r="H3563" t="str">
            <v>Florida</v>
          </cell>
          <cell r="I3563" t="str">
            <v>United States</v>
          </cell>
          <cell r="J3563" t="str">
            <v>USA</v>
          </cell>
          <cell r="K3563" t="str">
            <v>North America &amp; Carribean</v>
          </cell>
          <cell r="L3563" t="str">
            <v>AMER</v>
          </cell>
          <cell r="M3563">
            <v>39015.527083333334</v>
          </cell>
          <cell r="N3563" t="str">
            <v>Completed</v>
          </cell>
          <cell r="O3563" t="str">
            <v>OTC Reverse IPO</v>
          </cell>
          <cell r="P3563">
            <v>0</v>
          </cell>
          <cell r="Q3563">
            <v>0</v>
          </cell>
          <cell r="R3563" t="str">
            <v>0</v>
          </cell>
        </row>
        <row r="3564">
          <cell r="A3564" t="str">
            <v>PM</v>
          </cell>
          <cell r="B3564">
            <v>825</v>
          </cell>
          <cell r="C3564">
            <v>1</v>
          </cell>
          <cell r="D3564">
            <v>16373</v>
          </cell>
          <cell r="E3564" t="str">
            <v>China Solar Energy Ltd (Tianpu Xianxing Group, aka Beijing Universal Antecedence)</v>
          </cell>
          <cell r="F3564" t="str">
            <v>New energy</v>
          </cell>
          <cell r="G3564" t="str">
            <v>Solar</v>
          </cell>
          <cell r="H3564" t="str">
            <v>Beijing Municipality</v>
          </cell>
          <cell r="I3564" t="str">
            <v>China</v>
          </cell>
          <cell r="J3564" t="str">
            <v>CHN</v>
          </cell>
          <cell r="K3564" t="str">
            <v>Asia</v>
          </cell>
          <cell r="L3564" t="str">
            <v>ASOC</v>
          </cell>
          <cell r="M3564">
            <v>39015.684027777781</v>
          </cell>
          <cell r="N3564" t="str">
            <v>In active planning</v>
          </cell>
          <cell r="O3564" t="str">
            <v>IPO</v>
          </cell>
          <cell r="P3564">
            <v>15</v>
          </cell>
          <cell r="Q3564">
            <v>0</v>
          </cell>
        </row>
        <row r="3565">
          <cell r="A3565" t="str">
            <v>PM</v>
          </cell>
          <cell r="B3565">
            <v>826</v>
          </cell>
          <cell r="C3565">
            <v>1</v>
          </cell>
          <cell r="D3565">
            <v>16398</v>
          </cell>
          <cell r="E3565" t="str">
            <v>Odyne Corporation</v>
          </cell>
          <cell r="F3565" t="str">
            <v>New energy</v>
          </cell>
          <cell r="G3565" t="str">
            <v>Efficiency: Demand Side</v>
          </cell>
          <cell r="H3565" t="str">
            <v>New York</v>
          </cell>
          <cell r="I3565" t="str">
            <v>United States</v>
          </cell>
          <cell r="J3565" t="str">
            <v>USA</v>
          </cell>
          <cell r="K3565" t="str">
            <v>North America &amp; Carribean</v>
          </cell>
          <cell r="L3565" t="str">
            <v>AMER</v>
          </cell>
          <cell r="M3565">
            <v>39008.445833333331</v>
          </cell>
          <cell r="N3565" t="str">
            <v>Completed</v>
          </cell>
          <cell r="O3565" t="str">
            <v>OTC Reverse IPO</v>
          </cell>
          <cell r="P3565">
            <v>3.1</v>
          </cell>
          <cell r="Q3565">
            <v>0</v>
          </cell>
          <cell r="R3565" t="str">
            <v>3.1</v>
          </cell>
        </row>
        <row r="3566">
          <cell r="A3566" t="str">
            <v>PM</v>
          </cell>
          <cell r="B3566">
            <v>827</v>
          </cell>
          <cell r="C3566">
            <v>1</v>
          </cell>
          <cell r="D3566">
            <v>841</v>
          </cell>
          <cell r="E3566" t="str">
            <v>Environmental Power Corp</v>
          </cell>
          <cell r="F3566" t="str">
            <v>New energy</v>
          </cell>
          <cell r="G3566" t="str">
            <v>Biomass &amp; Waste</v>
          </cell>
          <cell r="H3566" t="str">
            <v>New Hampshire</v>
          </cell>
          <cell r="I3566" t="str">
            <v>United States</v>
          </cell>
          <cell r="J3566" t="str">
            <v>USA</v>
          </cell>
          <cell r="K3566" t="str">
            <v>North America &amp; Carribean</v>
          </cell>
          <cell r="L3566" t="str">
            <v>AMER</v>
          </cell>
          <cell r="M3566">
            <v>39031.615277777775</v>
          </cell>
          <cell r="N3566" t="str">
            <v>Completed</v>
          </cell>
          <cell r="O3566" t="str">
            <v>Convertible</v>
          </cell>
          <cell r="P3566">
            <v>15</v>
          </cell>
          <cell r="Q3566">
            <v>0</v>
          </cell>
          <cell r="R3566" t="str">
            <v>15</v>
          </cell>
        </row>
        <row r="3567">
          <cell r="A3567" t="str">
            <v>PM</v>
          </cell>
          <cell r="B3567">
            <v>828</v>
          </cell>
          <cell r="C3567">
            <v>1</v>
          </cell>
          <cell r="D3567">
            <v>87</v>
          </cell>
          <cell r="E3567" t="str">
            <v>Carbon Trust</v>
          </cell>
          <cell r="F3567" t="str">
            <v>New energy</v>
          </cell>
          <cell r="G3567" t="str">
            <v>Government &amp; NGO</v>
          </cell>
          <cell r="H3567" t="str">
            <v>Greater London</v>
          </cell>
          <cell r="I3567" t="str">
            <v>United Kingdom</v>
          </cell>
          <cell r="J3567" t="str">
            <v>GBR</v>
          </cell>
          <cell r="K3567" t="str">
            <v>EU Europe</v>
          </cell>
          <cell r="L3567" t="str">
            <v>EMEA</v>
          </cell>
          <cell r="M3567">
            <v>39017.743750000001</v>
          </cell>
          <cell r="N3567" t="str">
            <v>Postponed/cancelled</v>
          </cell>
          <cell r="O3567" t="str">
            <v>Quoted fund (equities)</v>
          </cell>
          <cell r="P3567">
            <v>95.7</v>
          </cell>
          <cell r="Q3567">
            <v>0</v>
          </cell>
          <cell r="R3567" t="str">
            <v>0</v>
          </cell>
          <cell r="S3567" t="str">
            <v>0</v>
          </cell>
        </row>
        <row r="3568">
          <cell r="A3568" t="str">
            <v>PM</v>
          </cell>
          <cell r="B3568">
            <v>829</v>
          </cell>
          <cell r="C3568">
            <v>1</v>
          </cell>
          <cell r="D3568">
            <v>8009</v>
          </cell>
          <cell r="E3568" t="str">
            <v>Zongshen PEM Power Systems Inc</v>
          </cell>
          <cell r="F3568" t="str">
            <v>New energy</v>
          </cell>
          <cell r="G3568" t="str">
            <v>Fuel Cells</v>
          </cell>
          <cell r="H3568" t="str">
            <v>British Columbia</v>
          </cell>
          <cell r="I3568" t="str">
            <v>Canada</v>
          </cell>
          <cell r="J3568" t="str">
            <v>CAN</v>
          </cell>
          <cell r="K3568" t="str">
            <v>North America &amp; Carribean</v>
          </cell>
          <cell r="L3568" t="str">
            <v>AMER</v>
          </cell>
          <cell r="M3568">
            <v>39062</v>
          </cell>
          <cell r="N3568" t="str">
            <v>Completed</v>
          </cell>
          <cell r="O3568" t="str">
            <v>OTC Secondary/PIPE</v>
          </cell>
          <cell r="P3568">
            <v>1.1000000000000001</v>
          </cell>
          <cell r="Q3568">
            <v>0</v>
          </cell>
          <cell r="R3568" t="str">
            <v>1.1</v>
          </cell>
        </row>
        <row r="3569">
          <cell r="A3569" t="str">
            <v>PM</v>
          </cell>
          <cell r="B3569">
            <v>830</v>
          </cell>
          <cell r="C3569">
            <v>1</v>
          </cell>
          <cell r="D3569">
            <v>13428</v>
          </cell>
          <cell r="E3569" t="str">
            <v>Dyadic International</v>
          </cell>
          <cell r="F3569" t="str">
            <v>New energy</v>
          </cell>
          <cell r="G3569" t="str">
            <v>Biofuels</v>
          </cell>
          <cell r="H3569" t="str">
            <v>Florida</v>
          </cell>
          <cell r="I3569" t="str">
            <v>United States</v>
          </cell>
          <cell r="J3569" t="str">
            <v>USA</v>
          </cell>
          <cell r="K3569" t="str">
            <v>North America &amp; Carribean</v>
          </cell>
          <cell r="L3569" t="str">
            <v>AMER</v>
          </cell>
          <cell r="M3569">
            <v>39030.438888888886</v>
          </cell>
          <cell r="N3569" t="str">
            <v>Completed</v>
          </cell>
          <cell r="O3569" t="str">
            <v>Private Investment in Public Equity (PIPE)</v>
          </cell>
          <cell r="P3569">
            <v>10</v>
          </cell>
          <cell r="Q3569">
            <v>0</v>
          </cell>
          <cell r="R3569" t="str">
            <v>10</v>
          </cell>
        </row>
        <row r="3570">
          <cell r="A3570" t="str">
            <v>PM</v>
          </cell>
          <cell r="B3570">
            <v>831</v>
          </cell>
          <cell r="C3570">
            <v>1</v>
          </cell>
          <cell r="D3570">
            <v>10823</v>
          </cell>
          <cell r="E3570" t="str">
            <v>Power Integrations Inc</v>
          </cell>
          <cell r="F3570" t="str">
            <v>Partially new energy</v>
          </cell>
          <cell r="G3570" t="str">
            <v>Efficiency: Demand Side</v>
          </cell>
          <cell r="H3570" t="str">
            <v>California</v>
          </cell>
          <cell r="I3570" t="str">
            <v>United States</v>
          </cell>
          <cell r="J3570" t="str">
            <v>USA</v>
          </cell>
          <cell r="K3570" t="str">
            <v>North America &amp; Carribean</v>
          </cell>
          <cell r="L3570" t="str">
            <v>AMER</v>
          </cell>
          <cell r="M3570">
            <v>39020.445833333331</v>
          </cell>
          <cell r="N3570" t="str">
            <v>Completed</v>
          </cell>
          <cell r="O3570" t="str">
            <v>Share registration</v>
          </cell>
          <cell r="P3570">
            <v>0</v>
          </cell>
          <cell r="Q3570">
            <v>0</v>
          </cell>
          <cell r="R3570" t="str">
            <v>0</v>
          </cell>
        </row>
        <row r="3571">
          <cell r="A3571" t="str">
            <v>PM</v>
          </cell>
          <cell r="B3571">
            <v>832</v>
          </cell>
          <cell r="C3571">
            <v>1</v>
          </cell>
          <cell r="D3571">
            <v>62</v>
          </cell>
          <cell r="E3571" t="str">
            <v>Medis Technologies Ltd</v>
          </cell>
          <cell r="F3571" t="str">
            <v>New energy</v>
          </cell>
          <cell r="G3571" t="str">
            <v>Fuel Cells</v>
          </cell>
          <cell r="H3571" t="str">
            <v>New York</v>
          </cell>
          <cell r="I3571" t="str">
            <v>United States</v>
          </cell>
          <cell r="J3571" t="str">
            <v>USA</v>
          </cell>
          <cell r="K3571" t="str">
            <v>North America &amp; Carribean</v>
          </cell>
          <cell r="L3571" t="str">
            <v>AMER</v>
          </cell>
          <cell r="M3571">
            <v>39037.470833333333</v>
          </cell>
          <cell r="N3571" t="str">
            <v>Completed</v>
          </cell>
          <cell r="O3571" t="str">
            <v>Convertible</v>
          </cell>
          <cell r="P3571">
            <v>57.5</v>
          </cell>
          <cell r="Q3571">
            <v>0</v>
          </cell>
          <cell r="R3571" t="str">
            <v>57.5</v>
          </cell>
        </row>
        <row r="3572">
          <cell r="A3572" t="str">
            <v>PM</v>
          </cell>
          <cell r="B3572">
            <v>833</v>
          </cell>
          <cell r="C3572">
            <v>1</v>
          </cell>
          <cell r="D3572">
            <v>78</v>
          </cell>
          <cell r="E3572" t="str">
            <v>Quantum Fuel Systems Technologies Worldwide Inc</v>
          </cell>
          <cell r="F3572" t="str">
            <v>New energy</v>
          </cell>
          <cell r="G3572" t="str">
            <v>Hydrogen</v>
          </cell>
          <cell r="H3572" t="str">
            <v>California</v>
          </cell>
          <cell r="I3572" t="str">
            <v>United States</v>
          </cell>
          <cell r="J3572" t="str">
            <v>USA</v>
          </cell>
          <cell r="K3572" t="str">
            <v>North America &amp; Carribean</v>
          </cell>
          <cell r="L3572" t="str">
            <v>AMER</v>
          </cell>
          <cell r="M3572">
            <v>39022.409722222219</v>
          </cell>
          <cell r="N3572" t="str">
            <v>Completed</v>
          </cell>
          <cell r="O3572" t="str">
            <v>Private Investment in Public Equity (PIPE)</v>
          </cell>
          <cell r="P3572">
            <v>10</v>
          </cell>
          <cell r="Q3572">
            <v>0</v>
          </cell>
          <cell r="R3572" t="str">
            <v>10</v>
          </cell>
        </row>
        <row r="3573">
          <cell r="A3573" t="str">
            <v>PM</v>
          </cell>
          <cell r="B3573">
            <v>834</v>
          </cell>
          <cell r="C3573">
            <v>1</v>
          </cell>
          <cell r="D3573">
            <v>6697</v>
          </cell>
          <cell r="E3573" t="str">
            <v>Aerowatt</v>
          </cell>
          <cell r="F3573" t="str">
            <v>New energy</v>
          </cell>
          <cell r="G3573" t="str">
            <v>Wind</v>
          </cell>
          <cell r="I3573" t="str">
            <v>France</v>
          </cell>
          <cell r="J3573" t="str">
            <v>FRA</v>
          </cell>
          <cell r="K3573" t="str">
            <v>EU Europe</v>
          </cell>
          <cell r="L3573" t="str">
            <v>EMEA</v>
          </cell>
          <cell r="M3573">
            <v>39029.697916666664</v>
          </cell>
          <cell r="N3573" t="str">
            <v>Completed</v>
          </cell>
          <cell r="O3573" t="str">
            <v>OTC Share registration</v>
          </cell>
          <cell r="P3573">
            <v>0</v>
          </cell>
          <cell r="Q3573">
            <v>0</v>
          </cell>
          <cell r="R3573" t="str">
            <v>0</v>
          </cell>
          <cell r="S3573" t="str">
            <v>0</v>
          </cell>
        </row>
        <row r="3574">
          <cell r="A3574" t="str">
            <v>PM</v>
          </cell>
          <cell r="B3574">
            <v>835</v>
          </cell>
          <cell r="C3574">
            <v>1</v>
          </cell>
          <cell r="D3574">
            <v>2944</v>
          </cell>
          <cell r="E3574" t="str">
            <v>Xiangtan Electric Manufacturing Group Corporation Ltd</v>
          </cell>
          <cell r="F3574" t="str">
            <v>New energy</v>
          </cell>
          <cell r="G3574" t="str">
            <v>Wind</v>
          </cell>
          <cell r="H3574" t="str">
            <v>Hunan Prefecture</v>
          </cell>
          <cell r="I3574" t="str">
            <v>China</v>
          </cell>
          <cell r="J3574" t="str">
            <v>CHN</v>
          </cell>
          <cell r="K3574" t="str">
            <v>Asia</v>
          </cell>
          <cell r="L3574" t="str">
            <v>ASOC</v>
          </cell>
          <cell r="M3574">
            <v>39028.553472222222</v>
          </cell>
          <cell r="N3574" t="str">
            <v>Completed</v>
          </cell>
          <cell r="O3574" t="str">
            <v>Secondary</v>
          </cell>
          <cell r="P3574">
            <v>41.4</v>
          </cell>
          <cell r="Q3574">
            <v>0</v>
          </cell>
          <cell r="R3574" t="str">
            <v>41.4</v>
          </cell>
        </row>
        <row r="3575">
          <cell r="A3575" t="str">
            <v>PM</v>
          </cell>
          <cell r="B3575">
            <v>836</v>
          </cell>
          <cell r="C3575">
            <v>1</v>
          </cell>
          <cell r="D3575">
            <v>4302</v>
          </cell>
          <cell r="E3575" t="str">
            <v>MSPL Limited</v>
          </cell>
          <cell r="F3575" t="str">
            <v>Partially new energy</v>
          </cell>
          <cell r="G3575" t="str">
            <v>Wind</v>
          </cell>
          <cell r="H3575" t="str">
            <v>Karnataka State</v>
          </cell>
          <cell r="I3575" t="str">
            <v>India</v>
          </cell>
          <cell r="J3575" t="str">
            <v>IND</v>
          </cell>
          <cell r="K3575" t="str">
            <v>Asia</v>
          </cell>
          <cell r="L3575" t="str">
            <v>ASOC</v>
          </cell>
          <cell r="M3575">
            <v>39030.515972222223</v>
          </cell>
          <cell r="N3575" t="str">
            <v>In active planning</v>
          </cell>
          <cell r="O3575" t="str">
            <v>IPO</v>
          </cell>
          <cell r="P3575">
            <v>111</v>
          </cell>
          <cell r="Q3575">
            <v>0</v>
          </cell>
        </row>
        <row r="3576">
          <cell r="A3576" t="str">
            <v>PM</v>
          </cell>
          <cell r="B3576">
            <v>837</v>
          </cell>
          <cell r="C3576">
            <v>1</v>
          </cell>
          <cell r="D3576">
            <v>9382</v>
          </cell>
          <cell r="E3576" t="str">
            <v>Plutonic Power Corporation</v>
          </cell>
          <cell r="F3576" t="str">
            <v>New energy</v>
          </cell>
          <cell r="G3576" t="str">
            <v>Mini-Hydro</v>
          </cell>
          <cell r="H3576" t="str">
            <v>British Columbia</v>
          </cell>
          <cell r="I3576" t="str">
            <v>Canada</v>
          </cell>
          <cell r="J3576" t="str">
            <v>CAN</v>
          </cell>
          <cell r="K3576" t="str">
            <v>North America &amp; Carribean</v>
          </cell>
          <cell r="L3576" t="str">
            <v>AMER</v>
          </cell>
          <cell r="M3576">
            <v>39030.637499999997</v>
          </cell>
          <cell r="N3576" t="str">
            <v>Completed</v>
          </cell>
          <cell r="O3576" t="str">
            <v>OTC Secondary/PIPE</v>
          </cell>
          <cell r="P3576">
            <v>17.7</v>
          </cell>
          <cell r="Q3576">
            <v>0</v>
          </cell>
          <cell r="R3576" t="str">
            <v>17.7</v>
          </cell>
        </row>
        <row r="3577">
          <cell r="A3577" t="str">
            <v>PM</v>
          </cell>
          <cell r="B3577">
            <v>838</v>
          </cell>
          <cell r="C3577">
            <v>1</v>
          </cell>
          <cell r="D3577">
            <v>345</v>
          </cell>
          <cell r="E3577" t="str">
            <v>Ocean Power Technologies Inc (OPT)</v>
          </cell>
          <cell r="F3577" t="str">
            <v>New energy</v>
          </cell>
          <cell r="G3577" t="str">
            <v>Marine</v>
          </cell>
          <cell r="H3577" t="str">
            <v>New Jersey</v>
          </cell>
          <cell r="I3577" t="str">
            <v>United States</v>
          </cell>
          <cell r="J3577" t="str">
            <v>USA</v>
          </cell>
          <cell r="K3577" t="str">
            <v>North America &amp; Carribean</v>
          </cell>
          <cell r="L3577" t="str">
            <v>AMER</v>
          </cell>
          <cell r="M3577">
            <v>39197.62222222222</v>
          </cell>
          <cell r="N3577" t="str">
            <v>Completed</v>
          </cell>
          <cell r="O3577" t="str">
            <v>IPO</v>
          </cell>
          <cell r="P3577">
            <v>100</v>
          </cell>
          <cell r="Q3577">
            <v>0</v>
          </cell>
          <cell r="R3577" t="str">
            <v>100</v>
          </cell>
        </row>
        <row r="3578">
          <cell r="A3578" t="str">
            <v>PM</v>
          </cell>
          <cell r="B3578">
            <v>839</v>
          </cell>
          <cell r="C3578">
            <v>1</v>
          </cell>
          <cell r="D3578">
            <v>12375</v>
          </cell>
          <cell r="E3578" t="str">
            <v>E-TON Solar Tech</v>
          </cell>
          <cell r="F3578" t="str">
            <v>New energy</v>
          </cell>
          <cell r="G3578" t="str">
            <v>Solar</v>
          </cell>
          <cell r="I3578" t="str">
            <v>Taiwan</v>
          </cell>
          <cell r="J3578" t="str">
            <v>TWN</v>
          </cell>
          <cell r="K3578" t="str">
            <v>Asia</v>
          </cell>
          <cell r="L3578" t="str">
            <v>ASOC</v>
          </cell>
          <cell r="M3578">
            <v>39035.736111111109</v>
          </cell>
          <cell r="N3578" t="str">
            <v>Completed</v>
          </cell>
          <cell r="O3578" t="str">
            <v>OTC Convertible</v>
          </cell>
          <cell r="P3578">
            <v>100</v>
          </cell>
          <cell r="Q3578">
            <v>0</v>
          </cell>
          <cell r="R3578" t="str">
            <v>100</v>
          </cell>
        </row>
        <row r="3579">
          <cell r="A3579" t="str">
            <v>PM</v>
          </cell>
          <cell r="B3579">
            <v>840</v>
          </cell>
          <cell r="C3579">
            <v>1</v>
          </cell>
          <cell r="D3579">
            <v>16705</v>
          </cell>
          <cell r="E3579" t="str">
            <v>Ensus</v>
          </cell>
          <cell r="F3579" t="str">
            <v>New energy</v>
          </cell>
          <cell r="G3579" t="str">
            <v>Biofuels</v>
          </cell>
          <cell r="H3579" t="str">
            <v>England</v>
          </cell>
          <cell r="I3579" t="str">
            <v>United Kingdom</v>
          </cell>
          <cell r="J3579" t="str">
            <v>GBR</v>
          </cell>
          <cell r="K3579" t="str">
            <v>EU Europe</v>
          </cell>
          <cell r="L3579" t="str">
            <v>EMEA</v>
          </cell>
          <cell r="M3579">
            <v>39132.502083333333</v>
          </cell>
          <cell r="N3579" t="str">
            <v>Postponed/cancelled</v>
          </cell>
          <cell r="O3579" t="str">
            <v>IPO</v>
          </cell>
          <cell r="P3579">
            <v>160.80000000000001</v>
          </cell>
          <cell r="Q3579">
            <v>0</v>
          </cell>
        </row>
        <row r="3580">
          <cell r="A3580" t="str">
            <v>PM</v>
          </cell>
          <cell r="B3580">
            <v>841</v>
          </cell>
          <cell r="C3580">
            <v>1</v>
          </cell>
          <cell r="D3580">
            <v>3235</v>
          </cell>
          <cell r="E3580" t="str">
            <v>Western Wind Energy Corp</v>
          </cell>
          <cell r="F3580" t="str">
            <v>New energy</v>
          </cell>
          <cell r="G3580" t="str">
            <v>Wind</v>
          </cell>
          <cell r="H3580" t="str">
            <v>British Columbia</v>
          </cell>
          <cell r="I3580" t="str">
            <v>Canada</v>
          </cell>
          <cell r="J3580" t="str">
            <v>CAN</v>
          </cell>
          <cell r="K3580" t="str">
            <v>North America &amp; Carribean</v>
          </cell>
          <cell r="L3580" t="str">
            <v>AMER</v>
          </cell>
          <cell r="M3580">
            <v>39034.520138888889</v>
          </cell>
          <cell r="N3580" t="str">
            <v>Completed</v>
          </cell>
          <cell r="O3580" t="str">
            <v>OTC Convertible</v>
          </cell>
          <cell r="P3580">
            <v>0.6</v>
          </cell>
          <cell r="Q3580">
            <v>0</v>
          </cell>
          <cell r="R3580" t="str">
            <v>0.6</v>
          </cell>
        </row>
        <row r="3581">
          <cell r="A3581" t="str">
            <v>PM</v>
          </cell>
          <cell r="B3581">
            <v>842</v>
          </cell>
          <cell r="C3581">
            <v>1</v>
          </cell>
          <cell r="D3581">
            <v>16716</v>
          </cell>
          <cell r="E3581" t="str">
            <v>China Clean Energy Inc</v>
          </cell>
          <cell r="F3581" t="str">
            <v>New energy</v>
          </cell>
          <cell r="G3581" t="str">
            <v>Biofuels</v>
          </cell>
          <cell r="H3581" t="str">
            <v>Fujian Prefecture</v>
          </cell>
          <cell r="I3581" t="str">
            <v>China</v>
          </cell>
          <cell r="J3581" t="str">
            <v>CHN</v>
          </cell>
          <cell r="K3581" t="str">
            <v>Asia</v>
          </cell>
          <cell r="L3581" t="str">
            <v>ASOC</v>
          </cell>
          <cell r="M3581">
            <v>39037.638888888891</v>
          </cell>
          <cell r="N3581" t="str">
            <v>Completed</v>
          </cell>
          <cell r="O3581" t="str">
            <v>OTC Reverse IPO</v>
          </cell>
          <cell r="P3581">
            <v>1.3</v>
          </cell>
          <cell r="Q3581">
            <v>0</v>
          </cell>
          <cell r="R3581" t="str">
            <v>1.3</v>
          </cell>
        </row>
        <row r="3582">
          <cell r="A3582" t="str">
            <v>PM</v>
          </cell>
          <cell r="B3582">
            <v>843</v>
          </cell>
          <cell r="C3582">
            <v>1</v>
          </cell>
          <cell r="D3582">
            <v>2182</v>
          </cell>
          <cell r="E3582" t="str">
            <v>Azure Dynamics Corporation</v>
          </cell>
          <cell r="F3582" t="str">
            <v>New energy</v>
          </cell>
          <cell r="G3582" t="str">
            <v>Efficiency: Supply Side</v>
          </cell>
          <cell r="H3582" t="str">
            <v>Ontario</v>
          </cell>
          <cell r="I3582" t="str">
            <v>Canada</v>
          </cell>
          <cell r="J3582" t="str">
            <v>CAN</v>
          </cell>
          <cell r="K3582" t="str">
            <v>North America &amp; Carribean</v>
          </cell>
          <cell r="L3582" t="str">
            <v>AMER</v>
          </cell>
          <cell r="M3582">
            <v>39036.479166666664</v>
          </cell>
          <cell r="N3582" t="str">
            <v>Completed</v>
          </cell>
          <cell r="O3582" t="str">
            <v>Secondary</v>
          </cell>
          <cell r="P3582">
            <v>25.8</v>
          </cell>
          <cell r="Q3582">
            <v>0</v>
          </cell>
          <cell r="R3582" t="str">
            <v>25.8</v>
          </cell>
        </row>
        <row r="3583">
          <cell r="A3583" t="str">
            <v>PM</v>
          </cell>
          <cell r="B3583">
            <v>844</v>
          </cell>
          <cell r="C3583">
            <v>1</v>
          </cell>
          <cell r="D3583">
            <v>2182</v>
          </cell>
          <cell r="E3583" t="str">
            <v>Azure Dynamics Corporation</v>
          </cell>
          <cell r="F3583" t="str">
            <v>New energy</v>
          </cell>
          <cell r="G3583" t="str">
            <v>Efficiency: Supply Side</v>
          </cell>
          <cell r="H3583" t="str">
            <v>Ontario</v>
          </cell>
          <cell r="I3583" t="str">
            <v>Canada</v>
          </cell>
          <cell r="J3583" t="str">
            <v>CAN</v>
          </cell>
          <cell r="K3583" t="str">
            <v>North America &amp; Carribean</v>
          </cell>
          <cell r="L3583" t="str">
            <v>AMER</v>
          </cell>
          <cell r="M3583">
            <v>39038.511111111111</v>
          </cell>
          <cell r="N3583" t="str">
            <v>Completed</v>
          </cell>
          <cell r="O3583" t="str">
            <v>Secondary</v>
          </cell>
          <cell r="P3583">
            <v>3.26</v>
          </cell>
          <cell r="Q3583">
            <v>0</v>
          </cell>
          <cell r="R3583" t="str">
            <v>3.26</v>
          </cell>
        </row>
        <row r="3584">
          <cell r="A3584" t="str">
            <v>PM</v>
          </cell>
          <cell r="B3584">
            <v>846</v>
          </cell>
          <cell r="C3584">
            <v>1</v>
          </cell>
          <cell r="D3584">
            <v>13443</v>
          </cell>
          <cell r="E3584" t="str">
            <v>Natural Fuel Ltd</v>
          </cell>
          <cell r="F3584" t="str">
            <v>New energy</v>
          </cell>
          <cell r="G3584" t="str">
            <v>Biofuels</v>
          </cell>
          <cell r="H3584" t="str">
            <v>Western Australia</v>
          </cell>
          <cell r="I3584" t="str">
            <v>Australia</v>
          </cell>
          <cell r="J3584" t="str">
            <v>AUS</v>
          </cell>
          <cell r="K3584" t="str">
            <v>Oceania</v>
          </cell>
          <cell r="L3584" t="str">
            <v>ASOC</v>
          </cell>
          <cell r="M3584">
            <v>39072.497916666667</v>
          </cell>
          <cell r="N3584" t="str">
            <v>Completed</v>
          </cell>
          <cell r="O3584" t="str">
            <v>IPO</v>
          </cell>
          <cell r="P3584">
            <v>64</v>
          </cell>
          <cell r="Q3584">
            <v>0</v>
          </cell>
          <cell r="R3584" t="str">
            <v>64</v>
          </cell>
        </row>
        <row r="3585">
          <cell r="A3585" t="str">
            <v>PM</v>
          </cell>
          <cell r="B3585">
            <v>847</v>
          </cell>
          <cell r="C3585">
            <v>1</v>
          </cell>
          <cell r="D3585">
            <v>16764</v>
          </cell>
          <cell r="E3585" t="str">
            <v>Renewable Power and Light</v>
          </cell>
          <cell r="F3585" t="str">
            <v>New energy</v>
          </cell>
          <cell r="G3585" t="str">
            <v>Biofuels</v>
          </cell>
          <cell r="H3585" t="str">
            <v>Greater London</v>
          </cell>
          <cell r="I3585" t="str">
            <v>United Kingdom</v>
          </cell>
          <cell r="J3585" t="str">
            <v>GBR</v>
          </cell>
          <cell r="K3585" t="str">
            <v>EU Europe</v>
          </cell>
          <cell r="L3585" t="str">
            <v>EMEA</v>
          </cell>
          <cell r="M3585">
            <v>39065.463888888888</v>
          </cell>
          <cell r="N3585" t="str">
            <v>Completed</v>
          </cell>
          <cell r="O3585" t="str">
            <v>IPO</v>
          </cell>
          <cell r="P3585">
            <v>78.8</v>
          </cell>
          <cell r="Q3585">
            <v>0</v>
          </cell>
          <cell r="R3585" t="str">
            <v>78.8</v>
          </cell>
        </row>
        <row r="3586">
          <cell r="A3586" t="str">
            <v>PM</v>
          </cell>
          <cell r="B3586">
            <v>848</v>
          </cell>
          <cell r="C3586">
            <v>1</v>
          </cell>
          <cell r="D3586">
            <v>4014</v>
          </cell>
          <cell r="E3586" t="str">
            <v>Syntroleum Corporation</v>
          </cell>
          <cell r="F3586" t="str">
            <v>Partially new energy</v>
          </cell>
          <cell r="G3586" t="str">
            <v>Biofuels</v>
          </cell>
          <cell r="H3586" t="str">
            <v>Oklahoma</v>
          </cell>
          <cell r="I3586" t="str">
            <v>United States</v>
          </cell>
          <cell r="J3586" t="str">
            <v>USA</v>
          </cell>
          <cell r="K3586" t="str">
            <v>North America &amp; Carribean</v>
          </cell>
          <cell r="L3586" t="str">
            <v>AMER</v>
          </cell>
          <cell r="M3586">
            <v>39041.685416666667</v>
          </cell>
          <cell r="N3586" t="str">
            <v>Completed</v>
          </cell>
          <cell r="O3586" t="str">
            <v>Private Investment in Public Equity (PIPE)</v>
          </cell>
          <cell r="P3586">
            <v>40</v>
          </cell>
          <cell r="Q3586">
            <v>0</v>
          </cell>
          <cell r="R3586" t="str">
            <v>40</v>
          </cell>
          <cell r="S3586" t="str">
            <v>0</v>
          </cell>
        </row>
        <row r="3587">
          <cell r="A3587" t="str">
            <v>PM</v>
          </cell>
          <cell r="B3587">
            <v>849</v>
          </cell>
          <cell r="C3587">
            <v>1</v>
          </cell>
          <cell r="D3587">
            <v>14700</v>
          </cell>
          <cell r="E3587" t="str">
            <v>Solar Energy Sources - SES Solar Inc (formerly Electric Network.com)</v>
          </cell>
          <cell r="F3587" t="str">
            <v>New energy</v>
          </cell>
          <cell r="G3587" t="str">
            <v>Solar</v>
          </cell>
          <cell r="H3587" t="str">
            <v>British Columbia</v>
          </cell>
          <cell r="I3587" t="str">
            <v>Canada</v>
          </cell>
          <cell r="J3587" t="str">
            <v>CAN</v>
          </cell>
          <cell r="K3587" t="str">
            <v>North America &amp; Carribean</v>
          </cell>
          <cell r="L3587" t="str">
            <v>AMER</v>
          </cell>
          <cell r="M3587">
            <v>39043.605555555558</v>
          </cell>
          <cell r="N3587" t="str">
            <v>Completed</v>
          </cell>
          <cell r="O3587" t="str">
            <v>OTC Secondary/PIPE</v>
          </cell>
          <cell r="P3587">
            <v>3.7</v>
          </cell>
          <cell r="Q3587">
            <v>0</v>
          </cell>
          <cell r="R3587" t="str">
            <v>3.7</v>
          </cell>
        </row>
        <row r="3588">
          <cell r="A3588" t="str">
            <v>PM</v>
          </cell>
          <cell r="B3588">
            <v>850</v>
          </cell>
          <cell r="C3588">
            <v>1</v>
          </cell>
          <cell r="D3588">
            <v>10160</v>
          </cell>
          <cell r="E3588" t="str">
            <v>PowerShares Capital Management</v>
          </cell>
          <cell r="F3588" t="str">
            <v>New energy</v>
          </cell>
          <cell r="G3588" t="str">
            <v>General Financial &amp; Legal Services</v>
          </cell>
          <cell r="H3588" t="str">
            <v>Illinois</v>
          </cell>
          <cell r="I3588" t="str">
            <v>United States</v>
          </cell>
          <cell r="J3588" t="str">
            <v>USA</v>
          </cell>
          <cell r="K3588" t="str">
            <v>North America &amp; Carribean</v>
          </cell>
          <cell r="L3588" t="str">
            <v>AMER</v>
          </cell>
          <cell r="M3588">
            <v>39014.732638888891</v>
          </cell>
          <cell r="N3588" t="str">
            <v>Completed</v>
          </cell>
          <cell r="O3588" t="str">
            <v>Quoted fund (equities)</v>
          </cell>
          <cell r="P3588">
            <v>32.1</v>
          </cell>
          <cell r="Q3588">
            <v>0</v>
          </cell>
          <cell r="R3588" t="str">
            <v>32.1</v>
          </cell>
          <cell r="S3588" t="str">
            <v>0</v>
          </cell>
        </row>
        <row r="3589">
          <cell r="A3589" t="str">
            <v>PM</v>
          </cell>
          <cell r="B3589">
            <v>851</v>
          </cell>
          <cell r="C3589">
            <v>1</v>
          </cell>
          <cell r="D3589">
            <v>10160</v>
          </cell>
          <cell r="E3589" t="str">
            <v>PowerShares Capital Management</v>
          </cell>
          <cell r="F3589" t="str">
            <v>Partially new energy</v>
          </cell>
          <cell r="G3589" t="str">
            <v>General Financial &amp; Legal Services</v>
          </cell>
          <cell r="H3589" t="str">
            <v>Illinois</v>
          </cell>
          <cell r="I3589" t="str">
            <v>United States</v>
          </cell>
          <cell r="J3589" t="str">
            <v>USA</v>
          </cell>
          <cell r="K3589" t="str">
            <v>North America &amp; Carribean</v>
          </cell>
          <cell r="L3589" t="str">
            <v>AMER</v>
          </cell>
          <cell r="M3589">
            <v>39014.466666666667</v>
          </cell>
          <cell r="N3589" t="str">
            <v>Completed</v>
          </cell>
          <cell r="O3589" t="str">
            <v>Quoted fund (equities)</v>
          </cell>
          <cell r="P3589">
            <v>29.8</v>
          </cell>
          <cell r="Q3589">
            <v>0</v>
          </cell>
          <cell r="R3589" t="str">
            <v>29.8</v>
          </cell>
          <cell r="S3589" t="str">
            <v>0</v>
          </cell>
        </row>
        <row r="3590">
          <cell r="A3590" t="str">
            <v>PM</v>
          </cell>
          <cell r="B3590">
            <v>852</v>
          </cell>
          <cell r="C3590">
            <v>1</v>
          </cell>
          <cell r="D3590">
            <v>13569</v>
          </cell>
          <cell r="E3590" t="str">
            <v>Accelrate Power Systems</v>
          </cell>
          <cell r="F3590" t="str">
            <v>New energy</v>
          </cell>
          <cell r="G3590" t="str">
            <v>Power Storage</v>
          </cell>
          <cell r="H3590" t="str">
            <v>British Columbia</v>
          </cell>
          <cell r="I3590" t="str">
            <v>Canada</v>
          </cell>
          <cell r="J3590" t="str">
            <v>CAN</v>
          </cell>
          <cell r="K3590" t="str">
            <v>North America &amp; Carribean</v>
          </cell>
          <cell r="L3590" t="str">
            <v>AMER</v>
          </cell>
          <cell r="M3590">
            <v>39020.506944444445</v>
          </cell>
          <cell r="N3590" t="str">
            <v>Completed</v>
          </cell>
          <cell r="O3590" t="str">
            <v>OTC Secondary/PIPE</v>
          </cell>
          <cell r="P3590">
            <v>0.23</v>
          </cell>
          <cell r="Q3590">
            <v>0</v>
          </cell>
          <cell r="R3590" t="str">
            <v>0.23</v>
          </cell>
        </row>
        <row r="3591">
          <cell r="A3591" t="str">
            <v>PM</v>
          </cell>
          <cell r="B3591">
            <v>853</v>
          </cell>
          <cell r="C3591">
            <v>1</v>
          </cell>
          <cell r="D3591">
            <v>13182</v>
          </cell>
          <cell r="E3591" t="str">
            <v>HKC (Holding) Limited (formerly Hong Kong Construction (Holdings) Ltd)</v>
          </cell>
          <cell r="F3591" t="str">
            <v>Non-core</v>
          </cell>
          <cell r="G3591" t="str">
            <v>Wind</v>
          </cell>
          <cell r="I3591" t="str">
            <v>Hong Kong</v>
          </cell>
          <cell r="J3591" t="str">
            <v>HKG</v>
          </cell>
          <cell r="K3591" t="str">
            <v>Asia</v>
          </cell>
          <cell r="L3591" t="str">
            <v>ASOC</v>
          </cell>
          <cell r="M3591">
            <v>39044.543749999997</v>
          </cell>
          <cell r="N3591" t="str">
            <v>Announced/filed</v>
          </cell>
          <cell r="O3591" t="str">
            <v>Secondary</v>
          </cell>
          <cell r="P3591">
            <v>85.8</v>
          </cell>
          <cell r="Q3591">
            <v>0</v>
          </cell>
        </row>
        <row r="3592">
          <cell r="A3592" t="str">
            <v>PM</v>
          </cell>
          <cell r="B3592">
            <v>854</v>
          </cell>
          <cell r="C3592">
            <v>1</v>
          </cell>
          <cell r="D3592">
            <v>2355</v>
          </cell>
          <cell r="E3592" t="str">
            <v>Maxwell Technologies Inc</v>
          </cell>
          <cell r="F3592" t="str">
            <v>New energy</v>
          </cell>
          <cell r="G3592" t="str">
            <v>Power Storage</v>
          </cell>
          <cell r="H3592" t="str">
            <v>California</v>
          </cell>
          <cell r="I3592" t="str">
            <v>United States</v>
          </cell>
          <cell r="J3592" t="str">
            <v>USA</v>
          </cell>
          <cell r="K3592" t="str">
            <v>North America &amp; Carribean</v>
          </cell>
          <cell r="L3592" t="str">
            <v>AMER</v>
          </cell>
          <cell r="M3592">
            <v>39048.644444444442</v>
          </cell>
          <cell r="N3592" t="str">
            <v>Announced/filed</v>
          </cell>
          <cell r="O3592" t="str">
            <v>Secondary</v>
          </cell>
          <cell r="P3592">
            <v>125</v>
          </cell>
          <cell r="Q3592">
            <v>0</v>
          </cell>
        </row>
        <row r="3593">
          <cell r="A3593" t="str">
            <v>PM</v>
          </cell>
          <cell r="B3593">
            <v>855</v>
          </cell>
          <cell r="C3593">
            <v>1</v>
          </cell>
          <cell r="D3593">
            <v>173</v>
          </cell>
          <cell r="E3593" t="str">
            <v>SFC Smart Fuel Cell AG</v>
          </cell>
          <cell r="F3593" t="str">
            <v>New energy</v>
          </cell>
          <cell r="G3593" t="str">
            <v>Fuel Cells</v>
          </cell>
          <cell r="H3593" t="str">
            <v>Bavaria</v>
          </cell>
          <cell r="I3593" t="str">
            <v>Germany</v>
          </cell>
          <cell r="J3593" t="str">
            <v>DEU</v>
          </cell>
          <cell r="K3593" t="str">
            <v>EU Europe</v>
          </cell>
          <cell r="L3593" t="str">
            <v>EMEA</v>
          </cell>
          <cell r="M3593">
            <v>38828.625694444447</v>
          </cell>
          <cell r="N3593" t="str">
            <v>Completed</v>
          </cell>
          <cell r="O3593" t="str">
            <v>OTC Share registration</v>
          </cell>
          <cell r="P3593">
            <v>0</v>
          </cell>
          <cell r="Q3593">
            <v>0</v>
          </cell>
          <cell r="R3593" t="str">
            <v>0</v>
          </cell>
        </row>
        <row r="3594">
          <cell r="A3594" t="str">
            <v>PM</v>
          </cell>
          <cell r="B3594">
            <v>856</v>
          </cell>
          <cell r="C3594">
            <v>1</v>
          </cell>
          <cell r="D3594">
            <v>2164</v>
          </cell>
          <cell r="E3594" t="str">
            <v>Catalytic Solutions Inc (CSI)</v>
          </cell>
          <cell r="F3594" t="str">
            <v>New energy</v>
          </cell>
          <cell r="G3594" t="str">
            <v>Efficiency: Demand Side</v>
          </cell>
          <cell r="H3594" t="str">
            <v>California</v>
          </cell>
          <cell r="I3594" t="str">
            <v>United States</v>
          </cell>
          <cell r="J3594" t="str">
            <v>USA</v>
          </cell>
          <cell r="K3594" t="str">
            <v>North America &amp; Carribean</v>
          </cell>
          <cell r="L3594" t="str">
            <v>AMER</v>
          </cell>
          <cell r="M3594">
            <v>39043.677777777775</v>
          </cell>
          <cell r="N3594" t="str">
            <v>Completed</v>
          </cell>
          <cell r="O3594" t="str">
            <v>IPO</v>
          </cell>
          <cell r="P3594">
            <v>30.2</v>
          </cell>
          <cell r="Q3594">
            <v>0</v>
          </cell>
          <cell r="R3594" t="str">
            <v>30.2</v>
          </cell>
        </row>
        <row r="3595">
          <cell r="A3595" t="str">
            <v>PM</v>
          </cell>
          <cell r="B3595">
            <v>857</v>
          </cell>
          <cell r="C3595">
            <v>1</v>
          </cell>
          <cell r="D3595">
            <v>11299</v>
          </cell>
          <cell r="E3595" t="str">
            <v>Welwind Energy International Corporation - WEIC (Vitasti Inc)</v>
          </cell>
          <cell r="F3595" t="str">
            <v>New energy</v>
          </cell>
          <cell r="G3595" t="str">
            <v>Wind</v>
          </cell>
          <cell r="H3595" t="str">
            <v>British Columbia</v>
          </cell>
          <cell r="I3595" t="str">
            <v>Canada</v>
          </cell>
          <cell r="J3595" t="str">
            <v>CAN</v>
          </cell>
          <cell r="K3595" t="str">
            <v>North America &amp; Carribean</v>
          </cell>
          <cell r="L3595" t="str">
            <v>AMER</v>
          </cell>
          <cell r="M3595">
            <v>38972.549305555556</v>
          </cell>
          <cell r="N3595" t="str">
            <v>Completed</v>
          </cell>
          <cell r="O3595" t="str">
            <v>OTC Secondary/PIPE</v>
          </cell>
          <cell r="P3595">
            <v>0.6</v>
          </cell>
          <cell r="Q3595">
            <v>0</v>
          </cell>
          <cell r="R3595" t="str">
            <v>0.6</v>
          </cell>
        </row>
        <row r="3596">
          <cell r="A3596" t="str">
            <v>PM</v>
          </cell>
          <cell r="B3596">
            <v>858</v>
          </cell>
          <cell r="C3596">
            <v>1</v>
          </cell>
          <cell r="D3596">
            <v>11299</v>
          </cell>
          <cell r="E3596" t="str">
            <v>Welwind Energy International Corporation - WEIC (Vitasti Inc)</v>
          </cell>
          <cell r="F3596" t="str">
            <v>New energy</v>
          </cell>
          <cell r="G3596" t="str">
            <v>Wind</v>
          </cell>
          <cell r="H3596" t="str">
            <v>British Columbia</v>
          </cell>
          <cell r="I3596" t="str">
            <v>Canada</v>
          </cell>
          <cell r="J3596" t="str">
            <v>CAN</v>
          </cell>
          <cell r="K3596" t="str">
            <v>North America &amp; Carribean</v>
          </cell>
          <cell r="L3596" t="str">
            <v>AMER</v>
          </cell>
          <cell r="M3596">
            <v>39049.553472222222</v>
          </cell>
          <cell r="N3596" t="str">
            <v>Completed</v>
          </cell>
          <cell r="O3596" t="str">
            <v>OTC Secondary/PIPE</v>
          </cell>
          <cell r="P3596">
            <v>1.5</v>
          </cell>
          <cell r="Q3596">
            <v>0</v>
          </cell>
          <cell r="R3596" t="str">
            <v>1.5</v>
          </cell>
        </row>
        <row r="3597">
          <cell r="A3597" t="str">
            <v>PM</v>
          </cell>
          <cell r="B3597">
            <v>859</v>
          </cell>
          <cell r="C3597">
            <v>1</v>
          </cell>
          <cell r="D3597">
            <v>9172</v>
          </cell>
          <cell r="E3597" t="str">
            <v>Algonquin Power Management Inc</v>
          </cell>
          <cell r="F3597" t="str">
            <v>New energy</v>
          </cell>
          <cell r="G3597" t="str">
            <v>General Financial &amp; Legal Services</v>
          </cell>
          <cell r="H3597" t="str">
            <v>Ontario</v>
          </cell>
          <cell r="I3597" t="str">
            <v>Canada</v>
          </cell>
          <cell r="J3597" t="str">
            <v>CAN</v>
          </cell>
          <cell r="K3597" t="str">
            <v>North America &amp; Carribean</v>
          </cell>
          <cell r="L3597" t="str">
            <v>AMER</v>
          </cell>
          <cell r="M3597">
            <v>39043.456250000003</v>
          </cell>
          <cell r="N3597" t="str">
            <v>Completed</v>
          </cell>
          <cell r="O3597" t="str">
            <v>Quoted fund (assets)</v>
          </cell>
          <cell r="P3597">
            <v>52.3</v>
          </cell>
          <cell r="Q3597">
            <v>0</v>
          </cell>
          <cell r="R3597" t="str">
            <v>52.3</v>
          </cell>
          <cell r="S3597" t="str">
            <v>0</v>
          </cell>
        </row>
        <row r="3598">
          <cell r="A3598" t="str">
            <v>PM</v>
          </cell>
          <cell r="B3598">
            <v>860</v>
          </cell>
          <cell r="C3598">
            <v>1</v>
          </cell>
          <cell r="D3598">
            <v>9984</v>
          </cell>
          <cell r="E3598" t="str">
            <v>XL Telecom &amp; Energy Ltd (formerly XL Telecom Ltd)</v>
          </cell>
          <cell r="F3598" t="str">
            <v>Partially new energy</v>
          </cell>
          <cell r="G3598" t="str">
            <v>Solar</v>
          </cell>
          <cell r="H3598" t="str">
            <v>Andhra Pradesh State</v>
          </cell>
          <cell r="I3598" t="str">
            <v>India</v>
          </cell>
          <cell r="J3598" t="str">
            <v>IND</v>
          </cell>
          <cell r="K3598" t="str">
            <v>Asia</v>
          </cell>
          <cell r="L3598" t="str">
            <v>ASOC</v>
          </cell>
          <cell r="M3598">
            <v>39058.730555555558</v>
          </cell>
          <cell r="N3598" t="str">
            <v>Completed</v>
          </cell>
          <cell r="O3598" t="str">
            <v>IPO</v>
          </cell>
          <cell r="P3598">
            <v>13.5</v>
          </cell>
          <cell r="Q3598">
            <v>0</v>
          </cell>
          <cell r="R3598" t="str">
            <v>13.5</v>
          </cell>
        </row>
        <row r="3599">
          <cell r="A3599" t="str">
            <v>PM</v>
          </cell>
          <cell r="B3599">
            <v>861</v>
          </cell>
          <cell r="C3599">
            <v>1</v>
          </cell>
          <cell r="D3599">
            <v>16904</v>
          </cell>
          <cell r="E3599" t="str">
            <v>China Nuvo Solar Energy Inc (formerly Nuvo Solar Energy Inc)</v>
          </cell>
          <cell r="F3599" t="str">
            <v>New energy</v>
          </cell>
          <cell r="G3599" t="str">
            <v>Solar</v>
          </cell>
          <cell r="H3599" t="str">
            <v>Florida</v>
          </cell>
          <cell r="I3599" t="str">
            <v>United States</v>
          </cell>
          <cell r="J3599" t="str">
            <v>USA</v>
          </cell>
          <cell r="K3599" t="str">
            <v>North America &amp; Carribean</v>
          </cell>
          <cell r="L3599" t="str">
            <v>AMER</v>
          </cell>
          <cell r="M3599">
            <v>39289.747916666667</v>
          </cell>
          <cell r="N3599" t="str">
            <v>Completed</v>
          </cell>
          <cell r="O3599" t="str">
            <v>OTC Reverse IPO</v>
          </cell>
          <cell r="Q3599">
            <v>0</v>
          </cell>
        </row>
        <row r="3600">
          <cell r="A3600" t="str">
            <v>PM</v>
          </cell>
          <cell r="B3600">
            <v>862</v>
          </cell>
          <cell r="C3600">
            <v>1</v>
          </cell>
          <cell r="D3600">
            <v>181</v>
          </cell>
          <cell r="E3600" t="str">
            <v>Viridis Investment Management Limited</v>
          </cell>
          <cell r="F3600" t="str">
            <v>New energy</v>
          </cell>
          <cell r="G3600" t="str">
            <v>General Financial &amp; Legal Services</v>
          </cell>
          <cell r="H3600" t="str">
            <v>Victoria</v>
          </cell>
          <cell r="I3600" t="str">
            <v>Australia</v>
          </cell>
          <cell r="J3600" t="str">
            <v>AUS</v>
          </cell>
          <cell r="K3600" t="str">
            <v>Oceania</v>
          </cell>
          <cell r="L3600" t="str">
            <v>ASOC</v>
          </cell>
          <cell r="M3600">
            <v>39071.396527777775</v>
          </cell>
          <cell r="N3600" t="str">
            <v>Completed</v>
          </cell>
          <cell r="O3600" t="str">
            <v>Quoted fund (assets)</v>
          </cell>
          <cell r="P3600">
            <v>38.5</v>
          </cell>
          <cell r="Q3600">
            <v>0</v>
          </cell>
          <cell r="R3600" t="str">
            <v>38.5</v>
          </cell>
          <cell r="S3600" t="str">
            <v>0</v>
          </cell>
        </row>
        <row r="3601">
          <cell r="A3601" t="str">
            <v>PM</v>
          </cell>
          <cell r="B3601">
            <v>863</v>
          </cell>
          <cell r="C3601">
            <v>1</v>
          </cell>
          <cell r="D3601">
            <v>15016</v>
          </cell>
          <cell r="E3601" t="str">
            <v>BlueFire Ethanol</v>
          </cell>
          <cell r="F3601" t="str">
            <v>New energy</v>
          </cell>
          <cell r="G3601" t="str">
            <v>Biofuels</v>
          </cell>
          <cell r="H3601" t="str">
            <v>California</v>
          </cell>
          <cell r="I3601" t="str">
            <v>United States</v>
          </cell>
          <cell r="J3601" t="str">
            <v>USA</v>
          </cell>
          <cell r="K3601" t="str">
            <v>North America &amp; Carribean</v>
          </cell>
          <cell r="L3601" t="str">
            <v>AMER</v>
          </cell>
          <cell r="M3601">
            <v>39045.521527777775</v>
          </cell>
          <cell r="N3601" t="str">
            <v>In active planning</v>
          </cell>
          <cell r="O3601" t="str">
            <v>OTC Share registration</v>
          </cell>
          <cell r="Q3601">
            <v>0</v>
          </cell>
        </row>
        <row r="3602">
          <cell r="A3602" t="str">
            <v>PM</v>
          </cell>
          <cell r="B3602">
            <v>864</v>
          </cell>
          <cell r="C3602">
            <v>1</v>
          </cell>
          <cell r="D3602">
            <v>13475</v>
          </cell>
          <cell r="E3602" t="str">
            <v>Tyntek Corporation</v>
          </cell>
          <cell r="F3602" t="str">
            <v>New energy</v>
          </cell>
          <cell r="G3602" t="str">
            <v>Solar</v>
          </cell>
          <cell r="I3602" t="str">
            <v>Taiwan</v>
          </cell>
          <cell r="J3602" t="str">
            <v>TWN</v>
          </cell>
          <cell r="K3602" t="str">
            <v>Asia</v>
          </cell>
          <cell r="L3602" t="str">
            <v>ASOC</v>
          </cell>
          <cell r="M3602">
            <v>39056.52847222222</v>
          </cell>
          <cell r="N3602" t="str">
            <v>Completed</v>
          </cell>
          <cell r="O3602" t="str">
            <v>Convertible</v>
          </cell>
          <cell r="P3602">
            <v>19</v>
          </cell>
          <cell r="Q3602">
            <v>0</v>
          </cell>
          <cell r="R3602" t="str">
            <v>19</v>
          </cell>
        </row>
        <row r="3603">
          <cell r="A3603" t="str">
            <v>PM</v>
          </cell>
          <cell r="B3603">
            <v>865</v>
          </cell>
          <cell r="C3603">
            <v>1</v>
          </cell>
          <cell r="D3603">
            <v>15592</v>
          </cell>
          <cell r="E3603" t="str">
            <v>Datang International Power Generation Co Ltd</v>
          </cell>
          <cell r="F3603" t="str">
            <v>Partially new energy</v>
          </cell>
          <cell r="G3603" t="str">
            <v>Wind</v>
          </cell>
          <cell r="H3603" t="str">
            <v>Beijing Municipality</v>
          </cell>
          <cell r="I3603" t="str">
            <v>China</v>
          </cell>
          <cell r="J3603" t="str">
            <v>CHN</v>
          </cell>
          <cell r="K3603" t="str">
            <v>Asia</v>
          </cell>
          <cell r="L3603" t="str">
            <v>ASOC</v>
          </cell>
          <cell r="M3603">
            <v>39071.675694444442</v>
          </cell>
          <cell r="N3603" t="str">
            <v>Completed</v>
          </cell>
          <cell r="O3603" t="str">
            <v>Secondary</v>
          </cell>
          <cell r="P3603">
            <v>427.5</v>
          </cell>
          <cell r="Q3603">
            <v>0</v>
          </cell>
          <cell r="R3603" t="str">
            <v>427.5</v>
          </cell>
          <cell r="S3603" t="str">
            <v>0</v>
          </cell>
        </row>
        <row r="3604">
          <cell r="A3604" t="str">
            <v>PM</v>
          </cell>
          <cell r="B3604">
            <v>866</v>
          </cell>
          <cell r="C3604">
            <v>1</v>
          </cell>
          <cell r="D3604">
            <v>13247</v>
          </cell>
          <cell r="E3604" t="str">
            <v>Meyer Burger AG</v>
          </cell>
          <cell r="F3604" t="str">
            <v>Partially new energy</v>
          </cell>
          <cell r="G3604" t="str">
            <v>Solar</v>
          </cell>
          <cell r="I3604" t="str">
            <v>Switzerland</v>
          </cell>
          <cell r="J3604" t="str">
            <v>CHE</v>
          </cell>
          <cell r="K3604" t="str">
            <v>Non-EU Europe</v>
          </cell>
          <cell r="L3604" t="str">
            <v>EMEA</v>
          </cell>
          <cell r="M3604">
            <v>39044.700694444444</v>
          </cell>
          <cell r="N3604" t="str">
            <v>Completed</v>
          </cell>
          <cell r="O3604" t="str">
            <v>IPO</v>
          </cell>
          <cell r="P3604">
            <v>64.900000000000006</v>
          </cell>
          <cell r="Q3604">
            <v>0</v>
          </cell>
          <cell r="R3604" t="str">
            <v>36.7</v>
          </cell>
          <cell r="S3604" t="str">
            <v>28.2</v>
          </cell>
        </row>
        <row r="3605">
          <cell r="A3605" t="str">
            <v>PM</v>
          </cell>
          <cell r="B3605">
            <v>867</v>
          </cell>
          <cell r="C3605">
            <v>1</v>
          </cell>
          <cell r="D3605">
            <v>9614</v>
          </cell>
          <cell r="E3605" t="str">
            <v>HLT Energies 2006 Inc (formerly HLT Energies Inc, Heliotech Energies Inc, Canada Inc)</v>
          </cell>
          <cell r="F3605" t="str">
            <v>New energy</v>
          </cell>
          <cell r="G3605" t="str">
            <v>Solar</v>
          </cell>
          <cell r="H3605" t="str">
            <v>Quebec</v>
          </cell>
          <cell r="I3605" t="str">
            <v>Canada</v>
          </cell>
          <cell r="J3605" t="str">
            <v>CAN</v>
          </cell>
          <cell r="K3605" t="str">
            <v>North America &amp; Carribean</v>
          </cell>
          <cell r="L3605" t="str">
            <v>AMER</v>
          </cell>
          <cell r="M3605">
            <v>39055.443055555559</v>
          </cell>
          <cell r="N3605" t="str">
            <v>Completed</v>
          </cell>
          <cell r="O3605" t="str">
            <v>OTC Secondary/PIPE</v>
          </cell>
          <cell r="P3605">
            <v>0.5</v>
          </cell>
          <cell r="Q3605">
            <v>0</v>
          </cell>
          <cell r="R3605" t="str">
            <v>0.5</v>
          </cell>
        </row>
        <row r="3606">
          <cell r="A3606" t="str">
            <v>PM</v>
          </cell>
          <cell r="B3606">
            <v>868</v>
          </cell>
          <cell r="C3606">
            <v>1</v>
          </cell>
          <cell r="D3606">
            <v>16958</v>
          </cell>
          <cell r="E3606" t="str">
            <v>Proton Power Systems Plc</v>
          </cell>
          <cell r="F3606" t="str">
            <v>New energy</v>
          </cell>
          <cell r="G3606" t="str">
            <v>Fuel Cells</v>
          </cell>
          <cell r="H3606" t="str">
            <v>Bavaria</v>
          </cell>
          <cell r="I3606" t="str">
            <v>Germany</v>
          </cell>
          <cell r="J3606" t="str">
            <v>DEU</v>
          </cell>
          <cell r="K3606" t="str">
            <v>EU Europe</v>
          </cell>
          <cell r="L3606" t="str">
            <v>EMEA</v>
          </cell>
          <cell r="M3606">
            <v>39021.643055555556</v>
          </cell>
          <cell r="N3606" t="str">
            <v>Completed</v>
          </cell>
          <cell r="O3606" t="str">
            <v>IPO</v>
          </cell>
          <cell r="P3606">
            <v>8.8699999999999992</v>
          </cell>
          <cell r="Q3606">
            <v>0</v>
          </cell>
          <cell r="R3606" t="str">
            <v>8.87</v>
          </cell>
        </row>
        <row r="3607">
          <cell r="A3607" t="str">
            <v>PM</v>
          </cell>
          <cell r="B3607">
            <v>869</v>
          </cell>
          <cell r="C3607">
            <v>1</v>
          </cell>
          <cell r="D3607">
            <v>14054</v>
          </cell>
          <cell r="E3607" t="str">
            <v>Sierra Geothermal Power Corp (formerly Inovision Solutions)</v>
          </cell>
          <cell r="F3607" t="str">
            <v>New energy</v>
          </cell>
          <cell r="G3607" t="str">
            <v>Geothermal</v>
          </cell>
          <cell r="H3607" t="str">
            <v>British Columbia</v>
          </cell>
          <cell r="I3607" t="str">
            <v>Canada</v>
          </cell>
          <cell r="J3607" t="str">
            <v>CAN</v>
          </cell>
          <cell r="K3607" t="str">
            <v>North America &amp; Carribean</v>
          </cell>
          <cell r="L3607" t="str">
            <v>AMER</v>
          </cell>
          <cell r="M3607">
            <v>39048.425694444442</v>
          </cell>
          <cell r="N3607" t="str">
            <v>Completed</v>
          </cell>
          <cell r="O3607" t="str">
            <v>OTC Secondary/PIPE</v>
          </cell>
          <cell r="P3607">
            <v>4.4000000000000004</v>
          </cell>
          <cell r="Q3607">
            <v>0</v>
          </cell>
          <cell r="R3607" t="str">
            <v>4.4</v>
          </cell>
        </row>
        <row r="3608">
          <cell r="A3608" t="str">
            <v>PM</v>
          </cell>
          <cell r="B3608">
            <v>870</v>
          </cell>
          <cell r="C3608">
            <v>1</v>
          </cell>
          <cell r="D3608">
            <v>5786</v>
          </cell>
          <cell r="E3608" t="str">
            <v>Motech Industries Inc</v>
          </cell>
          <cell r="F3608" t="str">
            <v>New energy</v>
          </cell>
          <cell r="G3608" t="str">
            <v>Solar</v>
          </cell>
          <cell r="I3608" t="str">
            <v>Taiwan</v>
          </cell>
          <cell r="J3608" t="str">
            <v>TWN</v>
          </cell>
          <cell r="K3608" t="str">
            <v>Asia</v>
          </cell>
          <cell r="L3608" t="str">
            <v>ASOC</v>
          </cell>
          <cell r="M3608">
            <v>39050.540972222225</v>
          </cell>
          <cell r="N3608" t="str">
            <v>Completed</v>
          </cell>
          <cell r="O3608" t="str">
            <v>OTC Secondary/PIPE</v>
          </cell>
          <cell r="P3608">
            <v>38.299999999999997</v>
          </cell>
          <cell r="Q3608">
            <v>0</v>
          </cell>
          <cell r="R3608" t="str">
            <v>38.3</v>
          </cell>
        </row>
        <row r="3609">
          <cell r="A3609" t="str">
            <v>PM</v>
          </cell>
          <cell r="B3609">
            <v>871</v>
          </cell>
          <cell r="C3609">
            <v>1</v>
          </cell>
          <cell r="D3609">
            <v>13183</v>
          </cell>
          <cell r="E3609" t="str">
            <v>Changzhou Trina Solar Energy Co Ltd</v>
          </cell>
          <cell r="F3609" t="str">
            <v>New energy</v>
          </cell>
          <cell r="G3609" t="str">
            <v>Solar</v>
          </cell>
          <cell r="H3609" t="str">
            <v>Jiangsu Prefecture</v>
          </cell>
          <cell r="I3609" t="str">
            <v>China</v>
          </cell>
          <cell r="J3609" t="str">
            <v>CHN</v>
          </cell>
          <cell r="K3609" t="str">
            <v>Asia</v>
          </cell>
          <cell r="L3609" t="str">
            <v>ASOC</v>
          </cell>
          <cell r="M3609">
            <v>39070.407638888886</v>
          </cell>
          <cell r="N3609" t="str">
            <v>Completed</v>
          </cell>
          <cell r="O3609" t="str">
            <v>IPO</v>
          </cell>
          <cell r="P3609">
            <v>98.1</v>
          </cell>
          <cell r="Q3609">
            <v>0</v>
          </cell>
          <cell r="R3609" t="str">
            <v>98.1</v>
          </cell>
        </row>
        <row r="3610">
          <cell r="A3610" t="str">
            <v>PM</v>
          </cell>
          <cell r="B3610">
            <v>872</v>
          </cell>
          <cell r="C3610">
            <v>1</v>
          </cell>
          <cell r="D3610">
            <v>8262</v>
          </cell>
          <cell r="E3610" t="str">
            <v>Dyesol Ltd</v>
          </cell>
          <cell r="F3610" t="str">
            <v>New energy</v>
          </cell>
          <cell r="G3610" t="str">
            <v>Solar</v>
          </cell>
          <cell r="H3610" t="str">
            <v>New South Wales</v>
          </cell>
          <cell r="I3610" t="str">
            <v>Australia</v>
          </cell>
          <cell r="J3610" t="str">
            <v>AUS</v>
          </cell>
          <cell r="K3610" t="str">
            <v>Oceania</v>
          </cell>
          <cell r="L3610" t="str">
            <v>ASOC</v>
          </cell>
          <cell r="M3610">
            <v>39024.467361111114</v>
          </cell>
          <cell r="N3610" t="str">
            <v>Completed</v>
          </cell>
          <cell r="O3610" t="str">
            <v>Secondary</v>
          </cell>
          <cell r="P3610">
            <v>3.8</v>
          </cell>
          <cell r="Q3610">
            <v>0</v>
          </cell>
          <cell r="R3610" t="str">
            <v>3.8</v>
          </cell>
        </row>
        <row r="3611">
          <cell r="A3611" t="str">
            <v>PM</v>
          </cell>
          <cell r="B3611">
            <v>873</v>
          </cell>
          <cell r="C3611">
            <v>1</v>
          </cell>
          <cell r="D3611">
            <v>6615</v>
          </cell>
          <cell r="E3611" t="str">
            <v>Theolia SA</v>
          </cell>
          <cell r="F3611" t="str">
            <v>New energy</v>
          </cell>
          <cell r="G3611" t="str">
            <v>Wind</v>
          </cell>
          <cell r="I3611" t="str">
            <v>France</v>
          </cell>
          <cell r="J3611" t="str">
            <v>FRA</v>
          </cell>
          <cell r="K3611" t="str">
            <v>EU Europe</v>
          </cell>
          <cell r="L3611" t="str">
            <v>EMEA</v>
          </cell>
          <cell r="M3611">
            <v>39057.619444444441</v>
          </cell>
          <cell r="N3611" t="str">
            <v>Completed</v>
          </cell>
          <cell r="O3611" t="str">
            <v>Secondary</v>
          </cell>
          <cell r="P3611">
            <v>9.5</v>
          </cell>
          <cell r="Q3611">
            <v>0</v>
          </cell>
          <cell r="R3611" t="str">
            <v>9.5</v>
          </cell>
        </row>
        <row r="3612">
          <cell r="A3612" t="str">
            <v>PM</v>
          </cell>
          <cell r="B3612">
            <v>875</v>
          </cell>
          <cell r="C3612">
            <v>1</v>
          </cell>
          <cell r="D3612">
            <v>16989</v>
          </cell>
          <cell r="E3612" t="str">
            <v>BioFuel Energy Corp</v>
          </cell>
          <cell r="F3612" t="str">
            <v>New energy</v>
          </cell>
          <cell r="G3612" t="str">
            <v>Biofuels</v>
          </cell>
          <cell r="H3612" t="str">
            <v>Colorado</v>
          </cell>
          <cell r="I3612" t="str">
            <v>United States</v>
          </cell>
          <cell r="J3612" t="str">
            <v>USA</v>
          </cell>
          <cell r="K3612" t="str">
            <v>North America &amp; Carribean</v>
          </cell>
          <cell r="L3612" t="str">
            <v>AMER</v>
          </cell>
          <cell r="M3612">
            <v>39247</v>
          </cell>
          <cell r="N3612" t="str">
            <v>Completed</v>
          </cell>
          <cell r="O3612" t="str">
            <v>IPO</v>
          </cell>
          <cell r="P3612">
            <v>108</v>
          </cell>
          <cell r="Q3612">
            <v>0</v>
          </cell>
          <cell r="R3612" t="str">
            <v>108</v>
          </cell>
        </row>
        <row r="3613">
          <cell r="A3613" t="str">
            <v>PM</v>
          </cell>
          <cell r="B3613">
            <v>876</v>
          </cell>
          <cell r="C3613">
            <v>1</v>
          </cell>
          <cell r="D3613">
            <v>179</v>
          </cell>
          <cell r="E3613" t="str">
            <v>Western GeoPower Corp (formerly North Pacific GeoPower Corp)</v>
          </cell>
          <cell r="F3613" t="str">
            <v>New energy</v>
          </cell>
          <cell r="G3613" t="str">
            <v>Geothermal</v>
          </cell>
          <cell r="H3613" t="str">
            <v>British Columbia</v>
          </cell>
          <cell r="I3613" t="str">
            <v>Canada</v>
          </cell>
          <cell r="J3613" t="str">
            <v>CAN</v>
          </cell>
          <cell r="K3613" t="str">
            <v>North America &amp; Carribean</v>
          </cell>
          <cell r="L3613" t="str">
            <v>AMER</v>
          </cell>
          <cell r="M3613">
            <v>39059.726388888892</v>
          </cell>
          <cell r="N3613" t="str">
            <v>Completed</v>
          </cell>
          <cell r="O3613" t="str">
            <v>OTC Secondary/PIPE</v>
          </cell>
          <cell r="P3613">
            <v>2.2000000000000002</v>
          </cell>
          <cell r="Q3613">
            <v>0</v>
          </cell>
          <cell r="R3613" t="str">
            <v>2.2</v>
          </cell>
        </row>
        <row r="3614">
          <cell r="A3614" t="str">
            <v>PM</v>
          </cell>
          <cell r="B3614">
            <v>877</v>
          </cell>
          <cell r="C3614">
            <v>1</v>
          </cell>
          <cell r="D3614">
            <v>17</v>
          </cell>
          <cell r="E3614" t="str">
            <v>Mechanical Technologies Inc (MTI)</v>
          </cell>
          <cell r="F3614" t="str">
            <v>New energy</v>
          </cell>
          <cell r="G3614" t="str">
            <v>Fuel Cells</v>
          </cell>
          <cell r="H3614" t="str">
            <v>New York</v>
          </cell>
          <cell r="I3614" t="str">
            <v>United States</v>
          </cell>
          <cell r="J3614" t="str">
            <v>USA</v>
          </cell>
          <cell r="K3614" t="str">
            <v>North America &amp; Carribean</v>
          </cell>
          <cell r="L3614" t="str">
            <v>AMER</v>
          </cell>
          <cell r="M3614">
            <v>39071.466666666667</v>
          </cell>
          <cell r="N3614" t="str">
            <v>Completed</v>
          </cell>
          <cell r="O3614" t="str">
            <v>Private Investment in Public Equity (PIPE)</v>
          </cell>
          <cell r="P3614">
            <v>11</v>
          </cell>
          <cell r="Q3614">
            <v>0</v>
          </cell>
          <cell r="R3614" t="str">
            <v>11</v>
          </cell>
        </row>
        <row r="3615">
          <cell r="A3615" t="str">
            <v>PM</v>
          </cell>
          <cell r="B3615">
            <v>878</v>
          </cell>
          <cell r="C3615">
            <v>1</v>
          </cell>
          <cell r="D3615">
            <v>817</v>
          </cell>
          <cell r="E3615" t="str">
            <v>Ormat Technologies Inc</v>
          </cell>
          <cell r="F3615" t="str">
            <v>New energy</v>
          </cell>
          <cell r="G3615" t="str">
            <v>Geothermal</v>
          </cell>
          <cell r="H3615" t="str">
            <v>Nevada</v>
          </cell>
          <cell r="I3615" t="str">
            <v>United States</v>
          </cell>
          <cell r="J3615" t="str">
            <v>USA</v>
          </cell>
          <cell r="K3615" t="str">
            <v>North America &amp; Carribean</v>
          </cell>
          <cell r="L3615" t="str">
            <v>AMER</v>
          </cell>
          <cell r="M3615">
            <v>39066.496527777781</v>
          </cell>
          <cell r="N3615" t="str">
            <v>Completed</v>
          </cell>
          <cell r="O3615" t="str">
            <v>Secondary</v>
          </cell>
          <cell r="P3615">
            <v>93.75</v>
          </cell>
          <cell r="Q3615">
            <v>0</v>
          </cell>
          <cell r="R3615" t="str">
            <v>93.75</v>
          </cell>
        </row>
        <row r="3616">
          <cell r="A3616" t="str">
            <v>PM</v>
          </cell>
          <cell r="B3616">
            <v>879</v>
          </cell>
          <cell r="C3616">
            <v>1</v>
          </cell>
          <cell r="D3616">
            <v>17054</v>
          </cell>
          <cell r="E3616" t="str">
            <v>Sabien Technology Group Plc</v>
          </cell>
          <cell r="F3616" t="str">
            <v>New energy</v>
          </cell>
          <cell r="G3616" t="str">
            <v>Efficiency: Supply Side</v>
          </cell>
          <cell r="H3616" t="str">
            <v>England</v>
          </cell>
          <cell r="I3616" t="str">
            <v>United Kingdom</v>
          </cell>
          <cell r="J3616" t="str">
            <v>GBR</v>
          </cell>
          <cell r="K3616" t="str">
            <v>EU Europe</v>
          </cell>
          <cell r="L3616" t="str">
            <v>EMEA</v>
          </cell>
          <cell r="M3616">
            <v>39071.655555555553</v>
          </cell>
          <cell r="N3616" t="str">
            <v>Completed</v>
          </cell>
          <cell r="O3616" t="str">
            <v>IPO</v>
          </cell>
          <cell r="P3616">
            <v>7.8</v>
          </cell>
          <cell r="Q3616">
            <v>0</v>
          </cell>
          <cell r="R3616" t="str">
            <v>7.8</v>
          </cell>
        </row>
        <row r="3617">
          <cell r="A3617" t="str">
            <v>PM</v>
          </cell>
          <cell r="B3617">
            <v>880</v>
          </cell>
          <cell r="C3617">
            <v>1</v>
          </cell>
          <cell r="D3617">
            <v>11795</v>
          </cell>
          <cell r="E3617" t="str">
            <v>Lithium Technology Corporation</v>
          </cell>
          <cell r="F3617" t="str">
            <v>New energy</v>
          </cell>
          <cell r="G3617" t="str">
            <v>Power Storage</v>
          </cell>
          <cell r="H3617" t="str">
            <v>Pennsylvania</v>
          </cell>
          <cell r="I3617" t="str">
            <v>United States</v>
          </cell>
          <cell r="J3617" t="str">
            <v>USA</v>
          </cell>
          <cell r="K3617" t="str">
            <v>North America &amp; Carribean</v>
          </cell>
          <cell r="L3617" t="str">
            <v>AMER</v>
          </cell>
          <cell r="M3617">
            <v>39059.638888888891</v>
          </cell>
          <cell r="N3617" t="str">
            <v>Completed</v>
          </cell>
          <cell r="O3617" t="str">
            <v>OTC Convertible</v>
          </cell>
          <cell r="P3617">
            <v>3</v>
          </cell>
          <cell r="Q3617">
            <v>0</v>
          </cell>
          <cell r="R3617" t="str">
            <v>3</v>
          </cell>
        </row>
        <row r="3618">
          <cell r="A3618" t="str">
            <v>PM</v>
          </cell>
          <cell r="B3618">
            <v>881</v>
          </cell>
          <cell r="C3618">
            <v>1</v>
          </cell>
          <cell r="D3618">
            <v>13428</v>
          </cell>
          <cell r="E3618" t="str">
            <v>Dyadic International</v>
          </cell>
          <cell r="F3618" t="str">
            <v>Partially new energy</v>
          </cell>
          <cell r="G3618" t="str">
            <v>Biofuels</v>
          </cell>
          <cell r="H3618" t="str">
            <v>Florida</v>
          </cell>
          <cell r="I3618" t="str">
            <v>United States</v>
          </cell>
          <cell r="J3618" t="str">
            <v>USA</v>
          </cell>
          <cell r="K3618" t="str">
            <v>North America &amp; Carribean</v>
          </cell>
          <cell r="L3618" t="str">
            <v>AMER</v>
          </cell>
          <cell r="M3618">
            <v>39055.495833333334</v>
          </cell>
          <cell r="N3618" t="str">
            <v>Completed</v>
          </cell>
          <cell r="O3618" t="str">
            <v>Private Investment in Public Equity (PIPE)</v>
          </cell>
          <cell r="P3618">
            <v>13</v>
          </cell>
          <cell r="Q3618">
            <v>0</v>
          </cell>
          <cell r="R3618" t="str">
            <v>13</v>
          </cell>
        </row>
        <row r="3619">
          <cell r="A3619" t="str">
            <v>PM</v>
          </cell>
          <cell r="B3619">
            <v>882</v>
          </cell>
          <cell r="C3619">
            <v>1</v>
          </cell>
          <cell r="D3619">
            <v>15388</v>
          </cell>
          <cell r="E3619" t="str">
            <v>PV Enterprise Sweden AB</v>
          </cell>
          <cell r="F3619" t="str">
            <v>New energy</v>
          </cell>
          <cell r="G3619" t="str">
            <v>Solar</v>
          </cell>
          <cell r="I3619" t="str">
            <v>Sweden</v>
          </cell>
          <cell r="J3619" t="str">
            <v>SWE</v>
          </cell>
          <cell r="K3619" t="str">
            <v>EU Europe</v>
          </cell>
          <cell r="L3619" t="str">
            <v>EMEA</v>
          </cell>
          <cell r="M3619">
            <v>39069.559027777781</v>
          </cell>
          <cell r="N3619" t="str">
            <v>Completed</v>
          </cell>
          <cell r="O3619" t="str">
            <v>OTC IPO</v>
          </cell>
          <cell r="P3619">
            <v>11.4</v>
          </cell>
          <cell r="Q3619">
            <v>0</v>
          </cell>
          <cell r="R3619" t="str">
            <v>11.4</v>
          </cell>
        </row>
        <row r="3620">
          <cell r="A3620" t="str">
            <v>PM</v>
          </cell>
          <cell r="B3620">
            <v>883</v>
          </cell>
          <cell r="C3620">
            <v>1</v>
          </cell>
          <cell r="D3620">
            <v>17102</v>
          </cell>
          <cell r="E3620" t="str">
            <v>Temple Capital Partners</v>
          </cell>
          <cell r="F3620" t="str">
            <v>New energy</v>
          </cell>
          <cell r="G3620" t="str">
            <v>General Financial &amp; Legal Services</v>
          </cell>
          <cell r="I3620" t="str">
            <v>United Kingdom</v>
          </cell>
          <cell r="J3620" t="str">
            <v>GBR</v>
          </cell>
          <cell r="K3620" t="str">
            <v>EU Europe</v>
          </cell>
          <cell r="L3620" t="str">
            <v>EMEA</v>
          </cell>
          <cell r="M3620">
            <v>39069.652777777781</v>
          </cell>
          <cell r="N3620" t="str">
            <v>Completed</v>
          </cell>
          <cell r="O3620" t="str">
            <v>Quoted fund (assets)</v>
          </cell>
          <cell r="P3620">
            <v>195.3</v>
          </cell>
          <cell r="Q3620">
            <v>0</v>
          </cell>
          <cell r="R3620" t="str">
            <v>195.3</v>
          </cell>
          <cell r="S3620" t="str">
            <v>0</v>
          </cell>
        </row>
        <row r="3621">
          <cell r="A3621" t="str">
            <v>PM</v>
          </cell>
          <cell r="B3621">
            <v>884</v>
          </cell>
          <cell r="C3621">
            <v>1</v>
          </cell>
          <cell r="D3621">
            <v>202</v>
          </cell>
          <cell r="E3621" t="str">
            <v>Solar Integrated Technologies (SIT)</v>
          </cell>
          <cell r="F3621" t="str">
            <v>New energy</v>
          </cell>
          <cell r="G3621" t="str">
            <v>Solar</v>
          </cell>
          <cell r="H3621" t="str">
            <v>California</v>
          </cell>
          <cell r="I3621" t="str">
            <v>United States</v>
          </cell>
          <cell r="J3621" t="str">
            <v>USA</v>
          </cell>
          <cell r="K3621" t="str">
            <v>North America &amp; Carribean</v>
          </cell>
          <cell r="L3621" t="str">
            <v>AMER</v>
          </cell>
          <cell r="M3621">
            <v>39071.949999999997</v>
          </cell>
          <cell r="N3621" t="str">
            <v>Completed</v>
          </cell>
          <cell r="O3621" t="str">
            <v>Secondary</v>
          </cell>
          <cell r="P3621">
            <v>20.3</v>
          </cell>
          <cell r="Q3621">
            <v>0</v>
          </cell>
          <cell r="R3621" t="str">
            <v>20.3</v>
          </cell>
        </row>
        <row r="3622">
          <cell r="A3622" t="str">
            <v>PM</v>
          </cell>
          <cell r="B3622">
            <v>885</v>
          </cell>
          <cell r="C3622">
            <v>1</v>
          </cell>
          <cell r="D3622">
            <v>675</v>
          </cell>
          <cell r="E3622" t="str">
            <v>Novera Energy Plc (former Primergy)</v>
          </cell>
          <cell r="F3622" t="str">
            <v>New energy</v>
          </cell>
          <cell r="G3622" t="str">
            <v>Biomass &amp; Waste</v>
          </cell>
          <cell r="I3622" t="str">
            <v>United Kingdom</v>
          </cell>
          <cell r="J3622" t="str">
            <v>GBR</v>
          </cell>
          <cell r="K3622" t="str">
            <v>EU Europe</v>
          </cell>
          <cell r="L3622" t="str">
            <v>EMEA</v>
          </cell>
          <cell r="M3622">
            <v>39073.668055555558</v>
          </cell>
          <cell r="N3622" t="str">
            <v>Completed</v>
          </cell>
          <cell r="O3622" t="str">
            <v>Secondary</v>
          </cell>
          <cell r="P3622">
            <v>74.599999999999994</v>
          </cell>
          <cell r="Q3622">
            <v>0</v>
          </cell>
          <cell r="R3622" t="str">
            <v>74.6</v>
          </cell>
          <cell r="S3622" t="str">
            <v>0</v>
          </cell>
        </row>
        <row r="3623">
          <cell r="A3623" t="str">
            <v>PM</v>
          </cell>
          <cell r="B3623">
            <v>886</v>
          </cell>
          <cell r="C3623">
            <v>1</v>
          </cell>
          <cell r="D3623">
            <v>7011</v>
          </cell>
          <cell r="E3623" t="str">
            <v>Amtech Systems Inc</v>
          </cell>
          <cell r="F3623" t="str">
            <v>Partially new energy</v>
          </cell>
          <cell r="G3623" t="str">
            <v>Solar</v>
          </cell>
          <cell r="H3623" t="str">
            <v>Arizona</v>
          </cell>
          <cell r="I3623" t="str">
            <v>United States</v>
          </cell>
          <cell r="J3623" t="str">
            <v>USA</v>
          </cell>
          <cell r="K3623" t="str">
            <v>North America &amp; Carribean</v>
          </cell>
          <cell r="L3623" t="str">
            <v>AMER</v>
          </cell>
          <cell r="M3623">
            <v>39115.522222222222</v>
          </cell>
          <cell r="N3623" t="str">
            <v>Completed</v>
          </cell>
          <cell r="O3623" t="str">
            <v>Secondary</v>
          </cell>
          <cell r="P3623">
            <v>19.399999999999999</v>
          </cell>
          <cell r="Q3623">
            <v>0</v>
          </cell>
          <cell r="R3623" t="str">
            <v>19.4</v>
          </cell>
        </row>
        <row r="3624">
          <cell r="A3624" t="str">
            <v>PM</v>
          </cell>
          <cell r="B3624">
            <v>887</v>
          </cell>
          <cell r="C3624">
            <v>1</v>
          </cell>
          <cell r="D3624">
            <v>6300</v>
          </cell>
          <cell r="E3624" t="str">
            <v>Thermal Energy International Inc</v>
          </cell>
          <cell r="F3624" t="str">
            <v>New energy</v>
          </cell>
          <cell r="G3624" t="str">
            <v>Efficiency: Supply Side</v>
          </cell>
          <cell r="H3624" t="str">
            <v>Ontario</v>
          </cell>
          <cell r="I3624" t="str">
            <v>Canada</v>
          </cell>
          <cell r="J3624" t="str">
            <v>CAN</v>
          </cell>
          <cell r="K3624" t="str">
            <v>North America &amp; Carribean</v>
          </cell>
          <cell r="L3624" t="str">
            <v>AMER</v>
          </cell>
          <cell r="M3624">
            <v>39080.504166666666</v>
          </cell>
          <cell r="N3624" t="str">
            <v>Completed</v>
          </cell>
          <cell r="O3624" t="str">
            <v>OTC Secondary/PIPE</v>
          </cell>
          <cell r="P3624">
            <v>0.67</v>
          </cell>
          <cell r="Q3624">
            <v>0</v>
          </cell>
          <cell r="R3624" t="str">
            <v>0.67</v>
          </cell>
          <cell r="S3624" t="str">
            <v>0</v>
          </cell>
        </row>
        <row r="3625">
          <cell r="A3625" t="str">
            <v>PM</v>
          </cell>
          <cell r="B3625">
            <v>888</v>
          </cell>
          <cell r="C3625">
            <v>1</v>
          </cell>
          <cell r="D3625">
            <v>9789</v>
          </cell>
          <cell r="E3625" t="str">
            <v>NewGen Technologies Inc (Formerly  Bongiovi Entertainment Inc)</v>
          </cell>
          <cell r="F3625" t="str">
            <v>New energy</v>
          </cell>
          <cell r="G3625" t="str">
            <v>Biofuels</v>
          </cell>
          <cell r="H3625" t="str">
            <v>North Carolina</v>
          </cell>
          <cell r="I3625" t="str">
            <v>United States</v>
          </cell>
          <cell r="J3625" t="str">
            <v>USA</v>
          </cell>
          <cell r="K3625" t="str">
            <v>North America &amp; Carribean</v>
          </cell>
          <cell r="L3625" t="str">
            <v>AMER</v>
          </cell>
          <cell r="M3625">
            <v>39079.527777777781</v>
          </cell>
          <cell r="N3625" t="str">
            <v>Completed</v>
          </cell>
          <cell r="O3625" t="str">
            <v>OTC Convertible</v>
          </cell>
          <cell r="P3625">
            <v>6.7</v>
          </cell>
          <cell r="Q3625">
            <v>0</v>
          </cell>
          <cell r="R3625" t="str">
            <v>6.7</v>
          </cell>
        </row>
        <row r="3626">
          <cell r="A3626" t="str">
            <v>PM</v>
          </cell>
          <cell r="B3626">
            <v>889</v>
          </cell>
          <cell r="C3626">
            <v>1</v>
          </cell>
          <cell r="D3626">
            <v>820</v>
          </cell>
          <cell r="E3626" t="str">
            <v>Sustainable Energy Technologies Ltd</v>
          </cell>
          <cell r="F3626" t="str">
            <v>New energy</v>
          </cell>
          <cell r="G3626" t="str">
            <v>Solar</v>
          </cell>
          <cell r="H3626" t="str">
            <v>Alberta</v>
          </cell>
          <cell r="I3626" t="str">
            <v>Canada</v>
          </cell>
          <cell r="J3626" t="str">
            <v>CAN</v>
          </cell>
          <cell r="K3626" t="str">
            <v>North America &amp; Carribean</v>
          </cell>
          <cell r="L3626" t="str">
            <v>AMER</v>
          </cell>
          <cell r="M3626">
            <v>39080.637499999997</v>
          </cell>
          <cell r="N3626" t="str">
            <v>Completed</v>
          </cell>
          <cell r="O3626" t="str">
            <v>OTC Secondary/PIPE</v>
          </cell>
          <cell r="P3626">
            <v>1.1000000000000001</v>
          </cell>
          <cell r="Q3626">
            <v>0</v>
          </cell>
          <cell r="R3626" t="str">
            <v>1.1</v>
          </cell>
        </row>
        <row r="3627">
          <cell r="A3627" t="str">
            <v>PM</v>
          </cell>
          <cell r="B3627">
            <v>890</v>
          </cell>
          <cell r="C3627">
            <v>1</v>
          </cell>
          <cell r="D3627">
            <v>7312</v>
          </cell>
          <cell r="E3627" t="str">
            <v>China BAK Battery Inc (formerly Medina Coffee Inc)</v>
          </cell>
          <cell r="F3627" t="str">
            <v>New energy</v>
          </cell>
          <cell r="G3627" t="str">
            <v>Power Storage</v>
          </cell>
          <cell r="I3627" t="str">
            <v>China</v>
          </cell>
          <cell r="J3627" t="str">
            <v>CHN</v>
          </cell>
          <cell r="K3627" t="str">
            <v>Asia</v>
          </cell>
          <cell r="L3627" t="str">
            <v>ASOC</v>
          </cell>
          <cell r="M3627">
            <v>38868.736111111109</v>
          </cell>
          <cell r="N3627" t="str">
            <v>Completed</v>
          </cell>
          <cell r="O3627" t="str">
            <v>Share registration</v>
          </cell>
          <cell r="P3627">
            <v>0</v>
          </cell>
          <cell r="Q3627">
            <v>0</v>
          </cell>
          <cell r="R3627" t="str">
            <v>0</v>
          </cell>
        </row>
        <row r="3628">
          <cell r="A3628" t="str">
            <v>PM</v>
          </cell>
          <cell r="B3628">
            <v>891</v>
          </cell>
          <cell r="C3628">
            <v>1</v>
          </cell>
          <cell r="D3628">
            <v>1977</v>
          </cell>
          <cell r="E3628" t="str">
            <v>DayStar Technologies Inc</v>
          </cell>
          <cell r="F3628" t="str">
            <v>New energy</v>
          </cell>
          <cell r="G3628" t="str">
            <v>Solar</v>
          </cell>
          <cell r="H3628" t="str">
            <v>California</v>
          </cell>
          <cell r="I3628" t="str">
            <v>United States</v>
          </cell>
          <cell r="J3628" t="str">
            <v>USA</v>
          </cell>
          <cell r="K3628" t="str">
            <v>North America &amp; Carribean</v>
          </cell>
          <cell r="L3628" t="str">
            <v>AMER</v>
          </cell>
          <cell r="M3628">
            <v>39133.774305555555</v>
          </cell>
          <cell r="N3628" t="str">
            <v>Completed</v>
          </cell>
          <cell r="O3628" t="str">
            <v>Private Investment in Public Equity (PIPE)</v>
          </cell>
          <cell r="P3628">
            <v>5</v>
          </cell>
          <cell r="Q3628">
            <v>0</v>
          </cell>
          <cell r="R3628" t="str">
            <v>5</v>
          </cell>
        </row>
        <row r="3629">
          <cell r="A3629" t="str">
            <v>PM</v>
          </cell>
          <cell r="B3629">
            <v>892</v>
          </cell>
          <cell r="C3629">
            <v>1</v>
          </cell>
          <cell r="D3629">
            <v>1791</v>
          </cell>
          <cell r="E3629" t="str">
            <v>Hy-Drive Technologies Ltd</v>
          </cell>
          <cell r="F3629" t="str">
            <v>New energy</v>
          </cell>
          <cell r="G3629" t="str">
            <v>Hydrogen</v>
          </cell>
          <cell r="H3629" t="str">
            <v>Ontario</v>
          </cell>
          <cell r="I3629" t="str">
            <v>Canada</v>
          </cell>
          <cell r="J3629" t="str">
            <v>CAN</v>
          </cell>
          <cell r="K3629" t="str">
            <v>North America &amp; Carribean</v>
          </cell>
          <cell r="L3629" t="str">
            <v>AMER</v>
          </cell>
          <cell r="M3629">
            <v>39078.776388888888</v>
          </cell>
          <cell r="N3629" t="str">
            <v>Completed</v>
          </cell>
          <cell r="O3629" t="str">
            <v>OTC Secondary/PIPE</v>
          </cell>
          <cell r="P3629">
            <v>25.2</v>
          </cell>
          <cell r="Q3629">
            <v>0</v>
          </cell>
          <cell r="R3629" t="str">
            <v>25.2</v>
          </cell>
        </row>
        <row r="3630">
          <cell r="A3630" t="str">
            <v>PM</v>
          </cell>
          <cell r="B3630">
            <v>893</v>
          </cell>
          <cell r="C3630">
            <v>1</v>
          </cell>
          <cell r="D3630">
            <v>8051</v>
          </cell>
          <cell r="E3630" t="str">
            <v>CO2 Solution Inc</v>
          </cell>
          <cell r="F3630" t="str">
            <v>New energy</v>
          </cell>
          <cell r="G3630" t="str">
            <v>Carbon Capture and Sequestration</v>
          </cell>
          <cell r="H3630" t="str">
            <v>Quebec</v>
          </cell>
          <cell r="I3630" t="str">
            <v>Canada</v>
          </cell>
          <cell r="J3630" t="str">
            <v>CAN</v>
          </cell>
          <cell r="K3630" t="str">
            <v>North America &amp; Carribean</v>
          </cell>
          <cell r="L3630" t="str">
            <v>AMER</v>
          </cell>
          <cell r="M3630">
            <v>39058.504861111112</v>
          </cell>
          <cell r="N3630" t="str">
            <v>Completed</v>
          </cell>
          <cell r="O3630" t="str">
            <v>OTC Secondary/PIPE</v>
          </cell>
          <cell r="P3630">
            <v>0.87</v>
          </cell>
          <cell r="Q3630">
            <v>0</v>
          </cell>
          <cell r="R3630" t="str">
            <v>0.87</v>
          </cell>
        </row>
        <row r="3631">
          <cell r="A3631" t="str">
            <v>PM</v>
          </cell>
          <cell r="B3631">
            <v>894</v>
          </cell>
          <cell r="C3631">
            <v>1</v>
          </cell>
          <cell r="D3631">
            <v>3937</v>
          </cell>
          <cell r="E3631" t="str">
            <v>Universal Communication Systems Inc</v>
          </cell>
          <cell r="F3631" t="str">
            <v>Partially new energy</v>
          </cell>
          <cell r="G3631" t="str">
            <v>Solar</v>
          </cell>
          <cell r="H3631" t="str">
            <v>California</v>
          </cell>
          <cell r="I3631" t="str">
            <v>United States</v>
          </cell>
          <cell r="J3631" t="str">
            <v>USA</v>
          </cell>
          <cell r="K3631" t="str">
            <v>North America &amp; Carribean</v>
          </cell>
          <cell r="L3631" t="str">
            <v>AMER</v>
          </cell>
          <cell r="M3631">
            <v>39006.717361111114</v>
          </cell>
          <cell r="N3631" t="str">
            <v>Completed</v>
          </cell>
          <cell r="O3631" t="str">
            <v>OTC Convertible</v>
          </cell>
          <cell r="P3631">
            <v>1.25</v>
          </cell>
          <cell r="Q3631">
            <v>0</v>
          </cell>
          <cell r="R3631" t="str">
            <v>1.25</v>
          </cell>
        </row>
        <row r="3632">
          <cell r="A3632" t="str">
            <v>PM</v>
          </cell>
          <cell r="B3632">
            <v>895</v>
          </cell>
          <cell r="C3632">
            <v>1</v>
          </cell>
          <cell r="D3632">
            <v>1234</v>
          </cell>
          <cell r="E3632" t="str">
            <v>Turbo Power Systems Inc (formerly Turbo Genset Inc)</v>
          </cell>
          <cell r="F3632" t="str">
            <v>New energy</v>
          </cell>
          <cell r="G3632" t="str">
            <v>Efficiency: Supply Side</v>
          </cell>
          <cell r="H3632" t="str">
            <v>Greater London</v>
          </cell>
          <cell r="I3632" t="str">
            <v>United Kingdom</v>
          </cell>
          <cell r="J3632" t="str">
            <v>GBR</v>
          </cell>
          <cell r="K3632" t="str">
            <v>EU Europe</v>
          </cell>
          <cell r="L3632" t="str">
            <v>EMEA</v>
          </cell>
          <cell r="M3632">
            <v>39079.488888888889</v>
          </cell>
          <cell r="N3632" t="str">
            <v>Completed</v>
          </cell>
          <cell r="O3632" t="str">
            <v>IPO</v>
          </cell>
          <cell r="P3632">
            <v>11.7</v>
          </cell>
          <cell r="Q3632">
            <v>0</v>
          </cell>
          <cell r="R3632" t="str">
            <v>11.7</v>
          </cell>
        </row>
        <row r="3633">
          <cell r="A3633" t="str">
            <v>PM</v>
          </cell>
          <cell r="B3633">
            <v>896</v>
          </cell>
          <cell r="C3633">
            <v>1</v>
          </cell>
          <cell r="D3633">
            <v>1234</v>
          </cell>
          <cell r="E3633" t="str">
            <v>Turbo Power Systems Inc (formerly Turbo Genset Inc)</v>
          </cell>
          <cell r="F3633" t="str">
            <v>New energy</v>
          </cell>
          <cell r="G3633" t="str">
            <v>Efficiency: Supply Side</v>
          </cell>
          <cell r="H3633" t="str">
            <v>Greater London</v>
          </cell>
          <cell r="I3633" t="str">
            <v>United Kingdom</v>
          </cell>
          <cell r="J3633" t="str">
            <v>GBR</v>
          </cell>
          <cell r="K3633" t="str">
            <v>EU Europe</v>
          </cell>
          <cell r="L3633" t="str">
            <v>EMEA</v>
          </cell>
          <cell r="M3633">
            <v>39079.493750000001</v>
          </cell>
          <cell r="N3633" t="str">
            <v>Completed</v>
          </cell>
          <cell r="O3633" t="str">
            <v>Delisting</v>
          </cell>
          <cell r="Q3633">
            <v>0</v>
          </cell>
        </row>
        <row r="3634">
          <cell r="A3634" t="str">
            <v>PM</v>
          </cell>
          <cell r="B3634">
            <v>897</v>
          </cell>
          <cell r="C3634">
            <v>1</v>
          </cell>
          <cell r="D3634">
            <v>813</v>
          </cell>
          <cell r="E3634" t="str">
            <v>Westport Innovations Inc</v>
          </cell>
          <cell r="F3634" t="str">
            <v>New energy</v>
          </cell>
          <cell r="G3634" t="str">
            <v>Efficiency: Supply Side</v>
          </cell>
          <cell r="H3634" t="str">
            <v>British Columbia</v>
          </cell>
          <cell r="I3634" t="str">
            <v>Canada</v>
          </cell>
          <cell r="J3634" t="str">
            <v>CAN</v>
          </cell>
          <cell r="K3634" t="str">
            <v>North America &amp; Carribean</v>
          </cell>
          <cell r="L3634" t="str">
            <v>AMER</v>
          </cell>
          <cell r="M3634">
            <v>38993.770138888889</v>
          </cell>
          <cell r="N3634" t="str">
            <v>Completed</v>
          </cell>
          <cell r="O3634" t="str">
            <v>Convertible</v>
          </cell>
          <cell r="P3634">
            <v>8.3000000000000007</v>
          </cell>
          <cell r="Q3634">
            <v>0</v>
          </cell>
          <cell r="R3634" t="str">
            <v>8.3</v>
          </cell>
        </row>
        <row r="3635">
          <cell r="A3635" t="str">
            <v>PM</v>
          </cell>
          <cell r="B3635">
            <v>898</v>
          </cell>
          <cell r="C3635">
            <v>1</v>
          </cell>
          <cell r="D3635">
            <v>14954</v>
          </cell>
          <cell r="E3635" t="str">
            <v>Westwood Fibre Products Inc (WFP)</v>
          </cell>
          <cell r="F3635" t="str">
            <v>New energy</v>
          </cell>
          <cell r="G3635" t="str">
            <v>Biomass &amp; Waste</v>
          </cell>
          <cell r="H3635" t="str">
            <v>British Columbia</v>
          </cell>
          <cell r="I3635" t="str">
            <v>Canada</v>
          </cell>
          <cell r="J3635" t="str">
            <v>CAN</v>
          </cell>
          <cell r="K3635" t="str">
            <v>North America &amp; Carribean</v>
          </cell>
          <cell r="L3635" t="str">
            <v>AMER</v>
          </cell>
          <cell r="M3635">
            <v>39091.73333333333</v>
          </cell>
          <cell r="N3635" t="str">
            <v>In active planning</v>
          </cell>
          <cell r="O3635" t="str">
            <v>Reverse IPO</v>
          </cell>
          <cell r="Q3635">
            <v>0</v>
          </cell>
        </row>
        <row r="3636">
          <cell r="A3636" t="str">
            <v>PM</v>
          </cell>
          <cell r="B3636">
            <v>899</v>
          </cell>
          <cell r="C3636">
            <v>1</v>
          </cell>
          <cell r="D3636">
            <v>1678</v>
          </cell>
          <cell r="E3636" t="str">
            <v>ICP Solar Technologies Inc</v>
          </cell>
          <cell r="F3636" t="str">
            <v>New energy</v>
          </cell>
          <cell r="G3636" t="str">
            <v>Solar</v>
          </cell>
          <cell r="H3636" t="str">
            <v>Quebec</v>
          </cell>
          <cell r="I3636" t="str">
            <v>Canada</v>
          </cell>
          <cell r="J3636" t="str">
            <v>CAN</v>
          </cell>
          <cell r="K3636" t="str">
            <v>North America &amp; Carribean</v>
          </cell>
          <cell r="L3636" t="str">
            <v>AMER</v>
          </cell>
          <cell r="M3636">
            <v>39090.662499999999</v>
          </cell>
          <cell r="N3636" t="str">
            <v>Completed</v>
          </cell>
          <cell r="O3636" t="str">
            <v>OTC Share registration</v>
          </cell>
          <cell r="P3636">
            <v>0</v>
          </cell>
          <cell r="Q3636">
            <v>0</v>
          </cell>
          <cell r="R3636" t="str">
            <v>0</v>
          </cell>
        </row>
        <row r="3637">
          <cell r="A3637" t="str">
            <v>PM</v>
          </cell>
          <cell r="B3637">
            <v>900</v>
          </cell>
          <cell r="C3637">
            <v>1</v>
          </cell>
          <cell r="D3637">
            <v>2164</v>
          </cell>
          <cell r="E3637" t="str">
            <v>Catalytic Solutions Inc (CSI)</v>
          </cell>
          <cell r="F3637" t="str">
            <v>New energy</v>
          </cell>
          <cell r="G3637" t="str">
            <v>Efficiency: Demand Side</v>
          </cell>
          <cell r="H3637" t="str">
            <v>California</v>
          </cell>
          <cell r="I3637" t="str">
            <v>United States</v>
          </cell>
          <cell r="J3637" t="str">
            <v>USA</v>
          </cell>
          <cell r="K3637" t="str">
            <v>North America &amp; Carribean</v>
          </cell>
          <cell r="L3637" t="str">
            <v>AMER</v>
          </cell>
          <cell r="M3637">
            <v>39057.740277777775</v>
          </cell>
          <cell r="N3637" t="str">
            <v>Completed</v>
          </cell>
          <cell r="O3637" t="str">
            <v>Private Investment in Public Equity (PIPE)</v>
          </cell>
          <cell r="P3637">
            <v>2</v>
          </cell>
          <cell r="Q3637">
            <v>0</v>
          </cell>
          <cell r="R3637" t="str">
            <v>2</v>
          </cell>
        </row>
        <row r="3638">
          <cell r="A3638" t="str">
            <v>PM</v>
          </cell>
          <cell r="B3638">
            <v>901</v>
          </cell>
          <cell r="C3638">
            <v>1</v>
          </cell>
          <cell r="D3638">
            <v>13217</v>
          </cell>
          <cell r="E3638" t="str">
            <v>Nova Biosource Fuels (formerly Nova Energy Holding Inc)</v>
          </cell>
          <cell r="F3638" t="str">
            <v>New energy</v>
          </cell>
          <cell r="G3638" t="str">
            <v>Biofuels</v>
          </cell>
          <cell r="H3638" t="str">
            <v>Washington State</v>
          </cell>
          <cell r="I3638" t="str">
            <v>United States</v>
          </cell>
          <cell r="J3638" t="str">
            <v>USA</v>
          </cell>
          <cell r="K3638" t="str">
            <v>North America &amp; Carribean</v>
          </cell>
          <cell r="L3638" t="str">
            <v>AMER</v>
          </cell>
          <cell r="M3638">
            <v>39072.751388888886</v>
          </cell>
          <cell r="N3638" t="str">
            <v>Completed</v>
          </cell>
          <cell r="O3638" t="str">
            <v>OTC Secondary/PIPE</v>
          </cell>
          <cell r="P3638">
            <v>47</v>
          </cell>
          <cell r="Q3638">
            <v>0</v>
          </cell>
          <cell r="R3638" t="str">
            <v>47</v>
          </cell>
          <cell r="S3638" t="str">
            <v>0</v>
          </cell>
        </row>
        <row r="3639">
          <cell r="A3639" t="str">
            <v>PM</v>
          </cell>
          <cell r="B3639">
            <v>903</v>
          </cell>
          <cell r="C3639">
            <v>1</v>
          </cell>
          <cell r="D3639">
            <v>1354</v>
          </cell>
          <cell r="E3639" t="str">
            <v>Ener1 Inc.</v>
          </cell>
          <cell r="F3639" t="str">
            <v>New energy</v>
          </cell>
          <cell r="G3639" t="str">
            <v>Power Storage</v>
          </cell>
          <cell r="H3639" t="str">
            <v>Florida</v>
          </cell>
          <cell r="I3639" t="str">
            <v>United States</v>
          </cell>
          <cell r="J3639" t="str">
            <v>USA</v>
          </cell>
          <cell r="K3639" t="str">
            <v>North America &amp; Carribean</v>
          </cell>
          <cell r="L3639" t="str">
            <v>AMER</v>
          </cell>
          <cell r="M3639">
            <v>39090.425000000003</v>
          </cell>
          <cell r="N3639" t="str">
            <v>Completed</v>
          </cell>
          <cell r="O3639" t="str">
            <v>OTC Exercise of Warrants</v>
          </cell>
          <cell r="P3639">
            <v>4</v>
          </cell>
          <cell r="Q3639">
            <v>0</v>
          </cell>
          <cell r="R3639" t="str">
            <v>4</v>
          </cell>
        </row>
        <row r="3640">
          <cell r="A3640" t="str">
            <v>PM</v>
          </cell>
          <cell r="B3640">
            <v>904</v>
          </cell>
          <cell r="C3640">
            <v>1</v>
          </cell>
          <cell r="D3640">
            <v>14934</v>
          </cell>
          <cell r="E3640" t="str">
            <v>Helius Energy plc</v>
          </cell>
          <cell r="F3640" t="str">
            <v>New energy</v>
          </cell>
          <cell r="G3640" t="str">
            <v>Biomass &amp; Waste</v>
          </cell>
          <cell r="I3640" t="str">
            <v>United Kingdom</v>
          </cell>
          <cell r="J3640" t="str">
            <v>GBR</v>
          </cell>
          <cell r="K3640" t="str">
            <v>EU Europe</v>
          </cell>
          <cell r="L3640" t="str">
            <v>EMEA</v>
          </cell>
          <cell r="M3640">
            <v>39113.549305555556</v>
          </cell>
          <cell r="N3640" t="str">
            <v>Completed</v>
          </cell>
          <cell r="O3640" t="str">
            <v>IPO</v>
          </cell>
          <cell r="P3640">
            <v>3.9</v>
          </cell>
          <cell r="Q3640">
            <v>0</v>
          </cell>
          <cell r="R3640" t="str">
            <v>3.9</v>
          </cell>
        </row>
        <row r="3641">
          <cell r="A3641" t="str">
            <v>PM</v>
          </cell>
          <cell r="B3641">
            <v>905</v>
          </cell>
          <cell r="C3641">
            <v>1</v>
          </cell>
          <cell r="D3641">
            <v>2199</v>
          </cell>
          <cell r="E3641" t="str">
            <v>Nevada Geothermal Power Inc</v>
          </cell>
          <cell r="F3641" t="str">
            <v>New energy</v>
          </cell>
          <cell r="G3641" t="str">
            <v>Geothermal</v>
          </cell>
          <cell r="H3641" t="str">
            <v>British Columbia</v>
          </cell>
          <cell r="I3641" t="str">
            <v>Canada</v>
          </cell>
          <cell r="J3641" t="str">
            <v>CAN</v>
          </cell>
          <cell r="K3641" t="str">
            <v>North America &amp; Carribean</v>
          </cell>
          <cell r="L3641" t="str">
            <v>AMER</v>
          </cell>
          <cell r="M3641">
            <v>39142.749305555553</v>
          </cell>
          <cell r="N3641" t="str">
            <v>Completed</v>
          </cell>
          <cell r="O3641" t="str">
            <v>OTC Secondary/PIPE</v>
          </cell>
          <cell r="P3641">
            <v>12.7</v>
          </cell>
          <cell r="Q3641">
            <v>0</v>
          </cell>
          <cell r="R3641" t="str">
            <v>12.7</v>
          </cell>
        </row>
        <row r="3642">
          <cell r="A3642" t="str">
            <v>PM</v>
          </cell>
          <cell r="B3642">
            <v>906</v>
          </cell>
          <cell r="C3642">
            <v>1</v>
          </cell>
          <cell r="D3642">
            <v>17290</v>
          </cell>
          <cell r="E3642" t="str">
            <v>JingAo, aka JA Solar Holdings Co</v>
          </cell>
          <cell r="F3642" t="str">
            <v>New energy</v>
          </cell>
          <cell r="G3642" t="str">
            <v>Solar</v>
          </cell>
          <cell r="H3642" t="str">
            <v>Hebei Prefecture</v>
          </cell>
          <cell r="I3642" t="str">
            <v>China</v>
          </cell>
          <cell r="J3642" t="str">
            <v>CHN</v>
          </cell>
          <cell r="K3642" t="str">
            <v>Asia</v>
          </cell>
          <cell r="L3642" t="str">
            <v>ASOC</v>
          </cell>
          <cell r="M3642">
            <v>39120</v>
          </cell>
          <cell r="N3642" t="str">
            <v>Completed</v>
          </cell>
          <cell r="O3642" t="str">
            <v>IPO</v>
          </cell>
          <cell r="P3642">
            <v>225</v>
          </cell>
          <cell r="Q3642">
            <v>0</v>
          </cell>
          <cell r="R3642" t="str">
            <v>225</v>
          </cell>
          <cell r="S3642" t="str">
            <v>0</v>
          </cell>
        </row>
        <row r="3643">
          <cell r="A3643" t="str">
            <v>PM</v>
          </cell>
          <cell r="B3643">
            <v>907</v>
          </cell>
          <cell r="C3643">
            <v>1</v>
          </cell>
          <cell r="D3643">
            <v>390</v>
          </cell>
          <cell r="E3643" t="str">
            <v>Capstone Turbine Corp</v>
          </cell>
          <cell r="F3643" t="str">
            <v>New energy</v>
          </cell>
          <cell r="G3643" t="str">
            <v>Efficiency: Supply Side</v>
          </cell>
          <cell r="H3643" t="str">
            <v>California</v>
          </cell>
          <cell r="I3643" t="str">
            <v>United States</v>
          </cell>
          <cell r="J3643" t="str">
            <v>USA</v>
          </cell>
          <cell r="K3643" t="str">
            <v>North America &amp; Carribean</v>
          </cell>
          <cell r="L3643" t="str">
            <v>AMER</v>
          </cell>
          <cell r="M3643">
            <v>39106.51666666667</v>
          </cell>
          <cell r="N3643" t="str">
            <v>Completed</v>
          </cell>
          <cell r="O3643" t="str">
            <v>Secondary</v>
          </cell>
          <cell r="P3643">
            <v>45.6</v>
          </cell>
          <cell r="Q3643">
            <v>0</v>
          </cell>
          <cell r="R3643" t="str">
            <v>45.6</v>
          </cell>
        </row>
        <row r="3644">
          <cell r="A3644" t="str">
            <v>PM</v>
          </cell>
          <cell r="B3644">
            <v>908</v>
          </cell>
          <cell r="C3644">
            <v>1</v>
          </cell>
          <cell r="D3644">
            <v>7680</v>
          </cell>
          <cell r="E3644" t="str">
            <v>RailPower Technologies Corp</v>
          </cell>
          <cell r="F3644" t="str">
            <v>New energy</v>
          </cell>
          <cell r="G3644" t="str">
            <v>Efficiency: Demand Side</v>
          </cell>
          <cell r="H3644" t="str">
            <v>British Columbia</v>
          </cell>
          <cell r="I3644" t="str">
            <v>Canada</v>
          </cell>
          <cell r="J3644" t="str">
            <v>CAN</v>
          </cell>
          <cell r="K3644" t="str">
            <v>North America &amp; Carribean</v>
          </cell>
          <cell r="L3644" t="str">
            <v>AMER</v>
          </cell>
          <cell r="M3644">
            <v>39126.446527777778</v>
          </cell>
          <cell r="N3644" t="str">
            <v>Completed</v>
          </cell>
          <cell r="O3644" t="str">
            <v>Secondary</v>
          </cell>
          <cell r="P3644">
            <v>29.7</v>
          </cell>
          <cell r="Q3644">
            <v>0</v>
          </cell>
          <cell r="R3644" t="str">
            <v>29.7</v>
          </cell>
          <cell r="S3644" t="str">
            <v>0</v>
          </cell>
        </row>
        <row r="3645">
          <cell r="A3645" t="str">
            <v>PM</v>
          </cell>
          <cell r="B3645">
            <v>910</v>
          </cell>
          <cell r="C3645">
            <v>1</v>
          </cell>
          <cell r="D3645">
            <v>12820</v>
          </cell>
          <cell r="E3645" t="str">
            <v>Solar Night Industries Inc</v>
          </cell>
          <cell r="F3645" t="str">
            <v>New energy</v>
          </cell>
          <cell r="G3645" t="str">
            <v>Solar</v>
          </cell>
          <cell r="H3645" t="str">
            <v>Missouri</v>
          </cell>
          <cell r="I3645" t="str">
            <v>United States</v>
          </cell>
          <cell r="J3645" t="str">
            <v>USA</v>
          </cell>
          <cell r="K3645" t="str">
            <v>North America &amp; Carribean</v>
          </cell>
          <cell r="L3645" t="str">
            <v>AMER</v>
          </cell>
          <cell r="M3645">
            <v>38784.769444444442</v>
          </cell>
          <cell r="N3645" t="str">
            <v>Completed</v>
          </cell>
          <cell r="O3645" t="str">
            <v>OTC Reverse IPO</v>
          </cell>
          <cell r="P3645">
            <v>0</v>
          </cell>
          <cell r="Q3645">
            <v>0</v>
          </cell>
          <cell r="R3645" t="str">
            <v>0</v>
          </cell>
        </row>
        <row r="3646">
          <cell r="A3646" t="str">
            <v>PM</v>
          </cell>
          <cell r="B3646">
            <v>911</v>
          </cell>
          <cell r="C3646">
            <v>1</v>
          </cell>
          <cell r="D3646">
            <v>1140</v>
          </cell>
          <cell r="E3646" t="str">
            <v>D1 Oils Plc</v>
          </cell>
          <cell r="F3646" t="str">
            <v>New energy</v>
          </cell>
          <cell r="G3646" t="str">
            <v>Biofuels</v>
          </cell>
          <cell r="H3646" t="str">
            <v>Greater London</v>
          </cell>
          <cell r="I3646" t="str">
            <v>United Kingdom</v>
          </cell>
          <cell r="J3646" t="str">
            <v>GBR</v>
          </cell>
          <cell r="K3646" t="str">
            <v>EU Europe</v>
          </cell>
          <cell r="L3646" t="str">
            <v>EMEA</v>
          </cell>
          <cell r="M3646">
            <v>39080.707638888889</v>
          </cell>
          <cell r="N3646" t="str">
            <v>Completed</v>
          </cell>
          <cell r="O3646" t="str">
            <v>Secondary</v>
          </cell>
          <cell r="P3646">
            <v>95</v>
          </cell>
          <cell r="Q3646">
            <v>0</v>
          </cell>
          <cell r="R3646" t="str">
            <v>95</v>
          </cell>
        </row>
        <row r="3647">
          <cell r="A3647" t="str">
            <v>PM</v>
          </cell>
          <cell r="B3647">
            <v>912</v>
          </cell>
          <cell r="C3647">
            <v>1</v>
          </cell>
          <cell r="D3647">
            <v>6615</v>
          </cell>
          <cell r="E3647" t="str">
            <v>Theolia SA</v>
          </cell>
          <cell r="F3647" t="str">
            <v>New energy</v>
          </cell>
          <cell r="G3647" t="str">
            <v>Wind</v>
          </cell>
          <cell r="I3647" t="str">
            <v>France</v>
          </cell>
          <cell r="J3647" t="str">
            <v>FRA</v>
          </cell>
          <cell r="K3647" t="str">
            <v>EU Europe</v>
          </cell>
          <cell r="L3647" t="str">
            <v>EMEA</v>
          </cell>
          <cell r="M3647">
            <v>39108.430555555555</v>
          </cell>
          <cell r="N3647" t="str">
            <v>Completed</v>
          </cell>
          <cell r="O3647" t="str">
            <v>Secondary</v>
          </cell>
          <cell r="P3647">
            <v>65.400000000000006</v>
          </cell>
          <cell r="Q3647">
            <v>0</v>
          </cell>
          <cell r="R3647" t="str">
            <v>65.4</v>
          </cell>
        </row>
        <row r="3648">
          <cell r="A3648" t="str">
            <v>PM</v>
          </cell>
          <cell r="B3648">
            <v>913</v>
          </cell>
          <cell r="C3648">
            <v>1</v>
          </cell>
          <cell r="D3648">
            <v>7266</v>
          </cell>
          <cell r="E3648" t="str">
            <v>Renewable Energy Generation Ltd</v>
          </cell>
          <cell r="F3648" t="str">
            <v>New energy</v>
          </cell>
          <cell r="G3648" t="str">
            <v>Wind</v>
          </cell>
          <cell r="H3648" t="str">
            <v>England</v>
          </cell>
          <cell r="I3648" t="str">
            <v>United Kingdom</v>
          </cell>
          <cell r="J3648" t="str">
            <v>GBR</v>
          </cell>
          <cell r="K3648" t="str">
            <v>EU Europe</v>
          </cell>
          <cell r="L3648" t="str">
            <v>EMEA</v>
          </cell>
          <cell r="M3648">
            <v>39058.447916666664</v>
          </cell>
          <cell r="N3648" t="str">
            <v>Completed</v>
          </cell>
          <cell r="O3648" t="str">
            <v>Secondary</v>
          </cell>
          <cell r="P3648">
            <v>84.6</v>
          </cell>
          <cell r="Q3648">
            <v>0</v>
          </cell>
          <cell r="R3648" t="str">
            <v>84.6</v>
          </cell>
        </row>
        <row r="3649">
          <cell r="A3649" t="str">
            <v>PM</v>
          </cell>
          <cell r="B3649">
            <v>914</v>
          </cell>
          <cell r="C3649">
            <v>1</v>
          </cell>
          <cell r="D3649">
            <v>11758</v>
          </cell>
          <cell r="E3649" t="str">
            <v>Trading Emissions PLC</v>
          </cell>
          <cell r="F3649" t="str">
            <v>New energy</v>
          </cell>
          <cell r="G3649" t="str">
            <v>Carbon Markets</v>
          </cell>
          <cell r="I3649" t="str">
            <v>United Kingdom</v>
          </cell>
          <cell r="J3649" t="str">
            <v>GBR</v>
          </cell>
          <cell r="K3649" t="str">
            <v>EU Europe</v>
          </cell>
          <cell r="L3649" t="str">
            <v>EMEA</v>
          </cell>
          <cell r="M3649">
            <v>38833.453472222223</v>
          </cell>
          <cell r="N3649" t="str">
            <v>Completed</v>
          </cell>
          <cell r="O3649" t="str">
            <v>Secondary</v>
          </cell>
          <cell r="P3649">
            <v>312.7</v>
          </cell>
          <cell r="Q3649">
            <v>0</v>
          </cell>
          <cell r="R3649" t="str">
            <v>312.7</v>
          </cell>
        </row>
        <row r="3650">
          <cell r="A3650" t="str">
            <v>PM</v>
          </cell>
          <cell r="B3650">
            <v>915</v>
          </cell>
          <cell r="C3650">
            <v>1</v>
          </cell>
          <cell r="D3650">
            <v>11321</v>
          </cell>
          <cell r="E3650" t="str">
            <v>Applied Intellectual Capital (AIC)</v>
          </cell>
          <cell r="F3650" t="str">
            <v>New energy</v>
          </cell>
          <cell r="G3650" t="str">
            <v>Services &amp; Support (Clean Energy)</v>
          </cell>
          <cell r="I3650" t="str">
            <v>United States</v>
          </cell>
          <cell r="J3650" t="str">
            <v>USA</v>
          </cell>
          <cell r="K3650" t="str">
            <v>North America &amp; Carribean</v>
          </cell>
          <cell r="L3650" t="str">
            <v>AMER</v>
          </cell>
          <cell r="M3650">
            <v>39108.71875</v>
          </cell>
          <cell r="N3650" t="str">
            <v>Completed</v>
          </cell>
          <cell r="O3650" t="str">
            <v>IPO</v>
          </cell>
          <cell r="P3650">
            <v>39.1</v>
          </cell>
          <cell r="Q3650">
            <v>0</v>
          </cell>
          <cell r="R3650" t="str">
            <v>39.1</v>
          </cell>
        </row>
        <row r="3651">
          <cell r="A3651" t="str">
            <v>PM</v>
          </cell>
          <cell r="B3651">
            <v>916</v>
          </cell>
          <cell r="C3651">
            <v>1</v>
          </cell>
          <cell r="D3651">
            <v>8490</v>
          </cell>
          <cell r="E3651" t="str">
            <v>Baldor Electric Company</v>
          </cell>
          <cell r="F3651" t="str">
            <v>Partially new energy</v>
          </cell>
          <cell r="G3651" t="str">
            <v>Efficiency: Demand Side</v>
          </cell>
          <cell r="H3651" t="str">
            <v>Arkansas</v>
          </cell>
          <cell r="I3651" t="str">
            <v>United States</v>
          </cell>
          <cell r="J3651" t="str">
            <v>USA</v>
          </cell>
          <cell r="K3651" t="str">
            <v>North America &amp; Carribean</v>
          </cell>
          <cell r="L3651" t="str">
            <v>AMER</v>
          </cell>
          <cell r="M3651">
            <v>39113.474305555559</v>
          </cell>
          <cell r="N3651" t="str">
            <v>Completed</v>
          </cell>
          <cell r="O3651" t="str">
            <v>Convertible</v>
          </cell>
          <cell r="P3651">
            <v>850</v>
          </cell>
          <cell r="Q3651">
            <v>0</v>
          </cell>
          <cell r="R3651" t="str">
            <v>850</v>
          </cell>
        </row>
        <row r="3652">
          <cell r="A3652" t="str">
            <v>PM</v>
          </cell>
          <cell r="B3652">
            <v>917</v>
          </cell>
          <cell r="C3652">
            <v>1</v>
          </cell>
          <cell r="D3652">
            <v>16389</v>
          </cell>
          <cell r="E3652" t="str">
            <v>Orion Ethanol</v>
          </cell>
          <cell r="F3652" t="str">
            <v>New energy</v>
          </cell>
          <cell r="G3652" t="str">
            <v>Biofuels</v>
          </cell>
          <cell r="H3652" t="str">
            <v>Kansas</v>
          </cell>
          <cell r="I3652" t="str">
            <v>United States</v>
          </cell>
          <cell r="J3652" t="str">
            <v>USA</v>
          </cell>
          <cell r="K3652" t="str">
            <v>North America &amp; Carribean</v>
          </cell>
          <cell r="L3652" t="str">
            <v>AMER</v>
          </cell>
          <cell r="M3652">
            <v>39028.611111111109</v>
          </cell>
          <cell r="N3652" t="str">
            <v>Completed</v>
          </cell>
          <cell r="O3652" t="str">
            <v>OTC Convertible</v>
          </cell>
          <cell r="P3652">
            <v>12.4</v>
          </cell>
          <cell r="Q3652">
            <v>0</v>
          </cell>
          <cell r="R3652" t="str">
            <v>12.4</v>
          </cell>
        </row>
        <row r="3653">
          <cell r="A3653" t="str">
            <v>PM</v>
          </cell>
          <cell r="B3653">
            <v>918</v>
          </cell>
          <cell r="C3653">
            <v>1</v>
          </cell>
          <cell r="D3653">
            <v>1052</v>
          </cell>
          <cell r="E3653" t="str">
            <v>SunPower Corp</v>
          </cell>
          <cell r="F3653" t="str">
            <v>New energy</v>
          </cell>
          <cell r="G3653" t="str">
            <v>Solar</v>
          </cell>
          <cell r="H3653" t="str">
            <v>California</v>
          </cell>
          <cell r="I3653" t="str">
            <v>United States</v>
          </cell>
          <cell r="J3653" t="str">
            <v>USA</v>
          </cell>
          <cell r="K3653" t="str">
            <v>North America &amp; Carribean</v>
          </cell>
          <cell r="L3653" t="str">
            <v>AMER</v>
          </cell>
          <cell r="M3653">
            <v>39120.599305555559</v>
          </cell>
          <cell r="N3653" t="str">
            <v>Completed</v>
          </cell>
          <cell r="O3653" t="str">
            <v>Convertible</v>
          </cell>
          <cell r="P3653">
            <v>200</v>
          </cell>
          <cell r="Q3653">
            <v>0</v>
          </cell>
          <cell r="R3653" t="str">
            <v>200</v>
          </cell>
          <cell r="S3653" t="str">
            <v>0</v>
          </cell>
        </row>
        <row r="3654">
          <cell r="A3654" t="str">
            <v>PM</v>
          </cell>
          <cell r="B3654">
            <v>919</v>
          </cell>
          <cell r="C3654">
            <v>1</v>
          </cell>
          <cell r="D3654">
            <v>15928</v>
          </cell>
          <cell r="E3654" t="str">
            <v>Solarvalue AG</v>
          </cell>
          <cell r="F3654" t="str">
            <v>New energy</v>
          </cell>
          <cell r="G3654" t="str">
            <v>Solar</v>
          </cell>
          <cell r="H3654" t="str">
            <v>Berlin</v>
          </cell>
          <cell r="I3654" t="str">
            <v>Germany</v>
          </cell>
          <cell r="J3654" t="str">
            <v>DEU</v>
          </cell>
          <cell r="K3654" t="str">
            <v>EU Europe</v>
          </cell>
          <cell r="L3654" t="str">
            <v>EMEA</v>
          </cell>
          <cell r="M3654">
            <v>39107.685416666667</v>
          </cell>
          <cell r="N3654" t="str">
            <v>Completed</v>
          </cell>
          <cell r="O3654" t="str">
            <v>OTC Secondary/PIPE</v>
          </cell>
          <cell r="P3654">
            <v>2.6</v>
          </cell>
          <cell r="Q3654">
            <v>0</v>
          </cell>
          <cell r="R3654" t="str">
            <v>2.6</v>
          </cell>
        </row>
        <row r="3655">
          <cell r="A3655" t="str">
            <v>PM</v>
          </cell>
          <cell r="B3655">
            <v>920</v>
          </cell>
          <cell r="C3655">
            <v>1</v>
          </cell>
          <cell r="D3655">
            <v>3875</v>
          </cell>
          <cell r="E3655" t="str">
            <v>PNOC-Energy Development Corporation (PNOC-EDC)</v>
          </cell>
          <cell r="F3655" t="str">
            <v>New energy</v>
          </cell>
          <cell r="G3655" t="str">
            <v>Geothermal</v>
          </cell>
          <cell r="I3655" t="str">
            <v>Philippines</v>
          </cell>
          <cell r="J3655" t="str">
            <v>PHL</v>
          </cell>
          <cell r="K3655" t="str">
            <v>Asia</v>
          </cell>
          <cell r="L3655" t="str">
            <v>ASOC</v>
          </cell>
          <cell r="M3655">
            <v>39273.689583333333</v>
          </cell>
          <cell r="N3655" t="str">
            <v>Completed</v>
          </cell>
          <cell r="O3655" t="str">
            <v>Block Trade</v>
          </cell>
          <cell r="P3655">
            <v>371</v>
          </cell>
          <cell r="Q3655">
            <v>0</v>
          </cell>
          <cell r="R3655" t="str">
            <v>0</v>
          </cell>
          <cell r="S3655" t="str">
            <v>371</v>
          </cell>
        </row>
        <row r="3656">
          <cell r="A3656" t="str">
            <v>PM</v>
          </cell>
          <cell r="B3656">
            <v>921</v>
          </cell>
          <cell r="C3656">
            <v>1</v>
          </cell>
          <cell r="D3656">
            <v>17452</v>
          </cell>
          <cell r="E3656" t="str">
            <v>Kreido Biofuels</v>
          </cell>
          <cell r="F3656" t="str">
            <v>New energy</v>
          </cell>
          <cell r="G3656" t="str">
            <v>Biofuels</v>
          </cell>
          <cell r="H3656" t="str">
            <v>California</v>
          </cell>
          <cell r="I3656" t="str">
            <v>United States</v>
          </cell>
          <cell r="J3656" t="str">
            <v>USA</v>
          </cell>
          <cell r="K3656" t="str">
            <v>North America &amp; Carribean</v>
          </cell>
          <cell r="L3656" t="str">
            <v>AMER</v>
          </cell>
          <cell r="M3656">
            <v>39098.469444444447</v>
          </cell>
          <cell r="N3656" t="str">
            <v>Completed</v>
          </cell>
          <cell r="O3656" t="str">
            <v>OTC Reverse IPO</v>
          </cell>
          <cell r="P3656">
            <v>25</v>
          </cell>
          <cell r="Q3656">
            <v>0</v>
          </cell>
          <cell r="R3656" t="str">
            <v>25</v>
          </cell>
        </row>
        <row r="3657">
          <cell r="A3657" t="str">
            <v>PM</v>
          </cell>
          <cell r="B3657">
            <v>922</v>
          </cell>
          <cell r="C3657">
            <v>1</v>
          </cell>
          <cell r="D3657">
            <v>17503</v>
          </cell>
          <cell r="E3657" t="str">
            <v>CO2 Tech</v>
          </cell>
          <cell r="F3657" t="str">
            <v>New energy</v>
          </cell>
          <cell r="G3657" t="str">
            <v>Services &amp; Support (Clean Energy)</v>
          </cell>
          <cell r="I3657" t="str">
            <v>United Kingdom</v>
          </cell>
          <cell r="J3657" t="str">
            <v>GBR</v>
          </cell>
          <cell r="K3657" t="str">
            <v>EU Europe</v>
          </cell>
          <cell r="L3657" t="str">
            <v>EMEA</v>
          </cell>
          <cell r="M3657">
            <v>39111.663194444445</v>
          </cell>
          <cell r="N3657" t="str">
            <v>Completed</v>
          </cell>
          <cell r="O3657" t="str">
            <v>OTC Reverse IPO</v>
          </cell>
          <cell r="P3657">
            <v>0</v>
          </cell>
          <cell r="Q3657">
            <v>0</v>
          </cell>
          <cell r="R3657" t="str">
            <v>0</v>
          </cell>
        </row>
        <row r="3658">
          <cell r="A3658" t="str">
            <v>PM</v>
          </cell>
          <cell r="B3658">
            <v>923</v>
          </cell>
          <cell r="C3658">
            <v>1</v>
          </cell>
          <cell r="D3658">
            <v>8577</v>
          </cell>
          <cell r="E3658" t="str">
            <v>Schmack Biogas AG</v>
          </cell>
          <cell r="F3658" t="str">
            <v>New energy</v>
          </cell>
          <cell r="G3658" t="str">
            <v>Biomass &amp; Waste</v>
          </cell>
          <cell r="H3658" t="str">
            <v>Bavaria</v>
          </cell>
          <cell r="I3658" t="str">
            <v>Germany</v>
          </cell>
          <cell r="J3658" t="str">
            <v>DEU</v>
          </cell>
          <cell r="K3658" t="str">
            <v>EU Europe</v>
          </cell>
          <cell r="L3658" t="str">
            <v>EMEA</v>
          </cell>
          <cell r="M3658">
            <v>39128.67083333333</v>
          </cell>
          <cell r="N3658" t="str">
            <v>Completed</v>
          </cell>
          <cell r="O3658" t="str">
            <v>Secondary</v>
          </cell>
          <cell r="P3658">
            <v>113.2</v>
          </cell>
          <cell r="Q3658">
            <v>0</v>
          </cell>
          <cell r="R3658" t="str">
            <v>35.6</v>
          </cell>
          <cell r="S3658" t="str">
            <v>77.6</v>
          </cell>
        </row>
        <row r="3659">
          <cell r="A3659" t="str">
            <v>PM</v>
          </cell>
          <cell r="B3659">
            <v>925</v>
          </cell>
          <cell r="C3659">
            <v>1</v>
          </cell>
          <cell r="D3659">
            <v>4229</v>
          </cell>
          <cell r="E3659" t="str">
            <v>Energetix Group</v>
          </cell>
          <cell r="F3659" t="str">
            <v>New energy</v>
          </cell>
          <cell r="G3659" t="str">
            <v>Efficiency: Supply Side</v>
          </cell>
          <cell r="I3659" t="str">
            <v>United Kingdom</v>
          </cell>
          <cell r="J3659" t="str">
            <v>GBR</v>
          </cell>
          <cell r="K3659" t="str">
            <v>EU Europe</v>
          </cell>
          <cell r="L3659" t="str">
            <v>EMEA</v>
          </cell>
          <cell r="M3659">
            <v>38944.413194444445</v>
          </cell>
          <cell r="N3659" t="str">
            <v>Completed</v>
          </cell>
          <cell r="O3659" t="str">
            <v>IPO</v>
          </cell>
          <cell r="P3659">
            <v>11.8</v>
          </cell>
          <cell r="Q3659">
            <v>0</v>
          </cell>
          <cell r="R3659" t="str">
            <v>11.8</v>
          </cell>
        </row>
        <row r="3660">
          <cell r="A3660" t="str">
            <v>PM</v>
          </cell>
          <cell r="B3660">
            <v>926</v>
          </cell>
          <cell r="C3660">
            <v>1</v>
          </cell>
          <cell r="D3660">
            <v>1794</v>
          </cell>
          <cell r="E3660" t="str">
            <v>Suntech Power Holdings Co Ltd</v>
          </cell>
          <cell r="F3660" t="str">
            <v>New energy</v>
          </cell>
          <cell r="G3660" t="str">
            <v>Solar</v>
          </cell>
          <cell r="H3660" t="str">
            <v>Jiangsu Prefecture</v>
          </cell>
          <cell r="I3660" t="str">
            <v>China</v>
          </cell>
          <cell r="J3660" t="str">
            <v>CHN</v>
          </cell>
          <cell r="K3660" t="str">
            <v>Asia</v>
          </cell>
          <cell r="L3660" t="str">
            <v>ASOC</v>
          </cell>
          <cell r="M3660">
            <v>39158.616666666669</v>
          </cell>
          <cell r="N3660" t="str">
            <v>Completed</v>
          </cell>
          <cell r="O3660" t="str">
            <v>Convertible</v>
          </cell>
          <cell r="P3660">
            <v>575</v>
          </cell>
          <cell r="Q3660">
            <v>0</v>
          </cell>
          <cell r="R3660" t="str">
            <v>575</v>
          </cell>
          <cell r="S3660" t="str">
            <v>0</v>
          </cell>
        </row>
        <row r="3661">
          <cell r="A3661" t="str">
            <v>PM</v>
          </cell>
          <cell r="B3661">
            <v>927</v>
          </cell>
          <cell r="C3661">
            <v>1</v>
          </cell>
          <cell r="D3661">
            <v>363</v>
          </cell>
          <cell r="E3661" t="str">
            <v>Q-Cells AG</v>
          </cell>
          <cell r="F3661" t="str">
            <v>New energy</v>
          </cell>
          <cell r="G3661" t="str">
            <v>Solar</v>
          </cell>
          <cell r="H3661" t="str">
            <v>Brandenburg</v>
          </cell>
          <cell r="I3661" t="str">
            <v>Germany</v>
          </cell>
          <cell r="J3661" t="str">
            <v>DEU</v>
          </cell>
          <cell r="K3661" t="str">
            <v>EU Europe</v>
          </cell>
          <cell r="L3661" t="str">
            <v>EMEA</v>
          </cell>
          <cell r="M3661">
            <v>39122.775694444441</v>
          </cell>
          <cell r="N3661" t="str">
            <v>Completed</v>
          </cell>
          <cell r="O3661" t="str">
            <v>Convertible</v>
          </cell>
          <cell r="P3661">
            <v>640.9</v>
          </cell>
          <cell r="Q3661">
            <v>0</v>
          </cell>
          <cell r="R3661" t="str">
            <v>640.9</v>
          </cell>
          <cell r="S3661" t="str">
            <v>0</v>
          </cell>
        </row>
        <row r="3662">
          <cell r="A3662" t="str">
            <v>PM</v>
          </cell>
          <cell r="B3662">
            <v>929</v>
          </cell>
          <cell r="C3662">
            <v>1</v>
          </cell>
          <cell r="D3662">
            <v>1997</v>
          </cell>
          <cell r="E3662" t="str">
            <v>Clean Diesel Technologies Inc</v>
          </cell>
          <cell r="F3662" t="str">
            <v>New energy</v>
          </cell>
          <cell r="G3662" t="str">
            <v>Efficiency: Supply Side</v>
          </cell>
          <cell r="H3662" t="str">
            <v>Connecticut</v>
          </cell>
          <cell r="I3662" t="str">
            <v>United States</v>
          </cell>
          <cell r="J3662" t="str">
            <v>USA</v>
          </cell>
          <cell r="K3662" t="str">
            <v>North America &amp; Carribean</v>
          </cell>
          <cell r="L3662" t="str">
            <v>AMER</v>
          </cell>
          <cell r="M3662">
            <v>39085.705555555556</v>
          </cell>
          <cell r="N3662" t="str">
            <v>Completed</v>
          </cell>
          <cell r="O3662" t="str">
            <v>Secondary</v>
          </cell>
          <cell r="P3662">
            <v>9.5</v>
          </cell>
          <cell r="Q3662">
            <v>0</v>
          </cell>
          <cell r="R3662" t="str">
            <v>9.5</v>
          </cell>
        </row>
        <row r="3663">
          <cell r="A3663" t="str">
            <v>PM</v>
          </cell>
          <cell r="B3663">
            <v>930</v>
          </cell>
          <cell r="C3663">
            <v>1</v>
          </cell>
          <cell r="D3663">
            <v>9196</v>
          </cell>
          <cell r="E3663" t="str">
            <v>SunOpta</v>
          </cell>
          <cell r="F3663" t="str">
            <v>Partially new energy</v>
          </cell>
          <cell r="G3663" t="str">
            <v>Biofuels</v>
          </cell>
          <cell r="H3663" t="str">
            <v>Ontario</v>
          </cell>
          <cell r="I3663" t="str">
            <v>Canada</v>
          </cell>
          <cell r="J3663" t="str">
            <v>CAN</v>
          </cell>
          <cell r="K3663" t="str">
            <v>North America &amp; Carribean</v>
          </cell>
          <cell r="L3663" t="str">
            <v>AMER</v>
          </cell>
          <cell r="M3663">
            <v>39126.600694444445</v>
          </cell>
          <cell r="N3663" t="str">
            <v>Completed</v>
          </cell>
          <cell r="O3663" t="str">
            <v>Secondary</v>
          </cell>
          <cell r="P3663">
            <v>53.8</v>
          </cell>
          <cell r="Q3663">
            <v>0</v>
          </cell>
          <cell r="R3663" t="str">
            <v>53.8</v>
          </cell>
        </row>
        <row r="3664">
          <cell r="A3664" t="str">
            <v>PM</v>
          </cell>
          <cell r="B3664">
            <v>931</v>
          </cell>
          <cell r="C3664">
            <v>1</v>
          </cell>
          <cell r="D3664">
            <v>7755</v>
          </cell>
          <cell r="E3664" t="str">
            <v>Finavera Renewables Ltd</v>
          </cell>
          <cell r="F3664" t="str">
            <v>New energy</v>
          </cell>
          <cell r="G3664" t="str">
            <v>Wind</v>
          </cell>
          <cell r="H3664" t="str">
            <v>British Columbia</v>
          </cell>
          <cell r="I3664" t="str">
            <v>Canada</v>
          </cell>
          <cell r="J3664" t="str">
            <v>CAN</v>
          </cell>
          <cell r="K3664" t="str">
            <v>North America &amp; Carribean</v>
          </cell>
          <cell r="L3664" t="str">
            <v>AMER</v>
          </cell>
          <cell r="M3664">
            <v>39133.665277777778</v>
          </cell>
          <cell r="N3664" t="str">
            <v>Completed</v>
          </cell>
          <cell r="O3664" t="str">
            <v>OTC Secondary/PIPE</v>
          </cell>
          <cell r="P3664">
            <v>8.5</v>
          </cell>
          <cell r="Q3664">
            <v>0</v>
          </cell>
          <cell r="R3664" t="str">
            <v>8.5</v>
          </cell>
        </row>
        <row r="3665">
          <cell r="A3665" t="str">
            <v>PM</v>
          </cell>
          <cell r="B3665">
            <v>932</v>
          </cell>
          <cell r="C3665">
            <v>1</v>
          </cell>
          <cell r="D3665">
            <v>5858</v>
          </cell>
          <cell r="E3665" t="str">
            <v>W2 Energy Inc</v>
          </cell>
          <cell r="F3665" t="str">
            <v>New energy</v>
          </cell>
          <cell r="G3665" t="str">
            <v>Biomass &amp; Waste</v>
          </cell>
          <cell r="H3665" t="str">
            <v>Nevada</v>
          </cell>
          <cell r="I3665" t="str">
            <v>United States</v>
          </cell>
          <cell r="J3665" t="str">
            <v>USA</v>
          </cell>
          <cell r="K3665" t="str">
            <v>North America &amp; Carribean</v>
          </cell>
          <cell r="L3665" t="str">
            <v>AMER</v>
          </cell>
          <cell r="M3665">
            <v>39100.699999999997</v>
          </cell>
          <cell r="N3665" t="str">
            <v>Completed</v>
          </cell>
          <cell r="O3665" t="str">
            <v>OTC Share registration</v>
          </cell>
          <cell r="P3665">
            <v>0</v>
          </cell>
          <cell r="Q3665">
            <v>0</v>
          </cell>
          <cell r="R3665" t="str">
            <v>0</v>
          </cell>
        </row>
        <row r="3666">
          <cell r="A3666" t="str">
            <v>PM</v>
          </cell>
          <cell r="B3666">
            <v>933</v>
          </cell>
          <cell r="C3666">
            <v>1</v>
          </cell>
          <cell r="D3666">
            <v>17596</v>
          </cell>
          <cell r="E3666" t="str">
            <v>Traction Technology</v>
          </cell>
          <cell r="F3666" t="str">
            <v>New energy</v>
          </cell>
          <cell r="G3666" t="str">
            <v>Efficiency: Demand Side</v>
          </cell>
          <cell r="H3666" t="str">
            <v>England</v>
          </cell>
          <cell r="I3666" t="str">
            <v>United Kingdom</v>
          </cell>
          <cell r="J3666" t="str">
            <v>GBR</v>
          </cell>
          <cell r="K3666" t="str">
            <v>EU Europe</v>
          </cell>
          <cell r="L3666" t="str">
            <v>EMEA</v>
          </cell>
          <cell r="M3666">
            <v>39072.769444444442</v>
          </cell>
          <cell r="N3666" t="str">
            <v>Completed</v>
          </cell>
          <cell r="O3666" t="str">
            <v>IPO</v>
          </cell>
          <cell r="P3666">
            <v>1.6</v>
          </cell>
          <cell r="Q3666">
            <v>0</v>
          </cell>
          <cell r="R3666" t="str">
            <v>1.6</v>
          </cell>
        </row>
        <row r="3667">
          <cell r="A3667" t="str">
            <v>PM</v>
          </cell>
          <cell r="B3667">
            <v>934</v>
          </cell>
          <cell r="C3667">
            <v>1</v>
          </cell>
          <cell r="D3667">
            <v>324</v>
          </cell>
          <cell r="E3667" t="str">
            <v>Beacon Power Corp</v>
          </cell>
          <cell r="F3667" t="str">
            <v>New energy</v>
          </cell>
          <cell r="G3667" t="str">
            <v>Power Storage</v>
          </cell>
          <cell r="H3667" t="str">
            <v>Massachusetts</v>
          </cell>
          <cell r="I3667" t="str">
            <v>United States</v>
          </cell>
          <cell r="J3667" t="str">
            <v>USA</v>
          </cell>
          <cell r="K3667" t="str">
            <v>North America &amp; Carribean</v>
          </cell>
          <cell r="L3667" t="str">
            <v>AMER</v>
          </cell>
          <cell r="M3667">
            <v>39128.626388888886</v>
          </cell>
          <cell r="N3667" t="str">
            <v>Completed</v>
          </cell>
          <cell r="O3667" t="str">
            <v>Secondary</v>
          </cell>
          <cell r="P3667">
            <v>10.6</v>
          </cell>
          <cell r="Q3667">
            <v>0</v>
          </cell>
          <cell r="R3667" t="str">
            <v>10.6</v>
          </cell>
        </row>
        <row r="3668">
          <cell r="A3668" t="str">
            <v>PM</v>
          </cell>
          <cell r="B3668">
            <v>935</v>
          </cell>
          <cell r="C3668">
            <v>1</v>
          </cell>
          <cell r="D3668">
            <v>15625</v>
          </cell>
          <cell r="E3668" t="str">
            <v>Equatorial Biofuels (formerly Liberian Forest Products)</v>
          </cell>
          <cell r="F3668" t="str">
            <v>New energy</v>
          </cell>
          <cell r="G3668" t="str">
            <v>Biofuels</v>
          </cell>
          <cell r="I3668" t="str">
            <v>Liberia</v>
          </cell>
          <cell r="J3668" t="str">
            <v>LBR</v>
          </cell>
          <cell r="K3668" t="str">
            <v>Africa (exc N Africa)</v>
          </cell>
          <cell r="L3668" t="str">
            <v>EMEA</v>
          </cell>
          <cell r="M3668">
            <v>39126.682638888888</v>
          </cell>
          <cell r="N3668" t="str">
            <v>Completed</v>
          </cell>
          <cell r="O3668" t="str">
            <v>Delisting</v>
          </cell>
          <cell r="Q3668">
            <v>0</v>
          </cell>
        </row>
        <row r="3669">
          <cell r="A3669" t="str">
            <v>PM</v>
          </cell>
          <cell r="B3669">
            <v>937</v>
          </cell>
          <cell r="C3669">
            <v>1</v>
          </cell>
          <cell r="D3669">
            <v>7685</v>
          </cell>
          <cell r="E3669" t="str">
            <v>Composite Technology Corporation</v>
          </cell>
          <cell r="F3669" t="str">
            <v>New energy</v>
          </cell>
          <cell r="G3669" t="str">
            <v>Smart Distribution</v>
          </cell>
          <cell r="H3669" t="str">
            <v>California</v>
          </cell>
          <cell r="I3669" t="str">
            <v>United States</v>
          </cell>
          <cell r="J3669" t="str">
            <v>USA</v>
          </cell>
          <cell r="K3669" t="str">
            <v>North America &amp; Carribean</v>
          </cell>
          <cell r="L3669" t="str">
            <v>AMER</v>
          </cell>
          <cell r="M3669">
            <v>39142.67291666667</v>
          </cell>
          <cell r="N3669" t="str">
            <v>Completed</v>
          </cell>
          <cell r="O3669" t="str">
            <v>OTC Convertible</v>
          </cell>
          <cell r="P3669">
            <v>22.8</v>
          </cell>
          <cell r="Q3669">
            <v>0</v>
          </cell>
          <cell r="R3669" t="str">
            <v>22.8</v>
          </cell>
        </row>
        <row r="3670">
          <cell r="A3670" t="str">
            <v>PM</v>
          </cell>
          <cell r="B3670">
            <v>938</v>
          </cell>
          <cell r="C3670">
            <v>1</v>
          </cell>
          <cell r="D3670">
            <v>9614</v>
          </cell>
          <cell r="E3670" t="str">
            <v>HLT Energies 2006 Inc (formerly HLT Energies Inc, Heliotech Energies Inc, Canada Inc)</v>
          </cell>
          <cell r="F3670" t="str">
            <v>New energy</v>
          </cell>
          <cell r="G3670" t="str">
            <v>Solar</v>
          </cell>
          <cell r="H3670" t="str">
            <v>Quebec</v>
          </cell>
          <cell r="I3670" t="str">
            <v>Canada</v>
          </cell>
          <cell r="J3670" t="str">
            <v>CAN</v>
          </cell>
          <cell r="K3670" t="str">
            <v>North America &amp; Carribean</v>
          </cell>
          <cell r="L3670" t="str">
            <v>AMER</v>
          </cell>
          <cell r="M3670">
            <v>39171.620138888888</v>
          </cell>
          <cell r="N3670" t="str">
            <v>Completed</v>
          </cell>
          <cell r="O3670" t="str">
            <v>OTC Secondary/PIPE</v>
          </cell>
          <cell r="P3670">
            <v>0.5</v>
          </cell>
          <cell r="Q3670">
            <v>0</v>
          </cell>
          <cell r="R3670" t="str">
            <v>0.5</v>
          </cell>
        </row>
        <row r="3671">
          <cell r="A3671" t="str">
            <v>PM</v>
          </cell>
          <cell r="B3671">
            <v>939</v>
          </cell>
          <cell r="C3671">
            <v>1</v>
          </cell>
          <cell r="D3671">
            <v>17718</v>
          </cell>
          <cell r="E3671" t="str">
            <v>Solar Power Inc (SPI)</v>
          </cell>
          <cell r="F3671" t="str">
            <v>New energy</v>
          </cell>
          <cell r="G3671" t="str">
            <v>Solar</v>
          </cell>
          <cell r="H3671" t="str">
            <v>California</v>
          </cell>
          <cell r="I3671" t="str">
            <v>United States</v>
          </cell>
          <cell r="J3671" t="str">
            <v>USA</v>
          </cell>
          <cell r="K3671" t="str">
            <v>North America &amp; Carribean</v>
          </cell>
          <cell r="L3671" t="str">
            <v>AMER</v>
          </cell>
          <cell r="M3671">
            <v>39097.678472222222</v>
          </cell>
          <cell r="N3671" t="str">
            <v>In active planning</v>
          </cell>
          <cell r="O3671" t="str">
            <v>OTC Share registration</v>
          </cell>
          <cell r="Q3671">
            <v>0</v>
          </cell>
        </row>
        <row r="3672">
          <cell r="A3672" t="str">
            <v>PM</v>
          </cell>
          <cell r="B3672">
            <v>940</v>
          </cell>
          <cell r="C3672">
            <v>1</v>
          </cell>
          <cell r="D3672">
            <v>208</v>
          </cell>
          <cell r="E3672" t="str">
            <v>Millennium Cell Inc</v>
          </cell>
          <cell r="F3672" t="str">
            <v>New energy</v>
          </cell>
          <cell r="G3672" t="str">
            <v>Fuel Cells</v>
          </cell>
          <cell r="H3672" t="str">
            <v>New Jersey</v>
          </cell>
          <cell r="I3672" t="str">
            <v>United States</v>
          </cell>
          <cell r="J3672" t="str">
            <v>USA</v>
          </cell>
          <cell r="K3672" t="str">
            <v>North America &amp; Carribean</v>
          </cell>
          <cell r="L3672" t="str">
            <v>AMER</v>
          </cell>
          <cell r="M3672">
            <v>39134.754166666666</v>
          </cell>
          <cell r="N3672" t="str">
            <v>Completed</v>
          </cell>
          <cell r="O3672" t="str">
            <v>Convertible</v>
          </cell>
          <cell r="P3672">
            <v>6</v>
          </cell>
          <cell r="Q3672">
            <v>0</v>
          </cell>
          <cell r="R3672" t="str">
            <v>6</v>
          </cell>
        </row>
        <row r="3673">
          <cell r="A3673" t="str">
            <v>PM</v>
          </cell>
          <cell r="B3673">
            <v>941</v>
          </cell>
          <cell r="C3673">
            <v>1</v>
          </cell>
          <cell r="D3673">
            <v>2535</v>
          </cell>
          <cell r="E3673" t="str">
            <v>O2Diesel Corporation (formerly Dynamic Ventures)</v>
          </cell>
          <cell r="F3673" t="str">
            <v>New energy</v>
          </cell>
          <cell r="G3673" t="str">
            <v>Biofuels</v>
          </cell>
          <cell r="H3673" t="str">
            <v>Delaware</v>
          </cell>
          <cell r="I3673" t="str">
            <v>United States</v>
          </cell>
          <cell r="J3673" t="str">
            <v>USA</v>
          </cell>
          <cell r="K3673" t="str">
            <v>North America &amp; Carribean</v>
          </cell>
          <cell r="L3673" t="str">
            <v>AMER</v>
          </cell>
          <cell r="M3673">
            <v>39133.445138888892</v>
          </cell>
          <cell r="N3673" t="str">
            <v>Announced/filed</v>
          </cell>
          <cell r="O3673" t="str">
            <v>Private Investment in Public Equity (PIPE)</v>
          </cell>
          <cell r="P3673">
            <v>10</v>
          </cell>
          <cell r="Q3673">
            <v>0</v>
          </cell>
        </row>
        <row r="3674">
          <cell r="A3674" t="str">
            <v>PM</v>
          </cell>
          <cell r="B3674">
            <v>942</v>
          </cell>
          <cell r="C3674">
            <v>1</v>
          </cell>
          <cell r="D3674">
            <v>5734</v>
          </cell>
          <cell r="E3674" t="str">
            <v>NaiKun Wind Energy Group Inc (formerly Uniterre Resources)</v>
          </cell>
          <cell r="F3674" t="str">
            <v>New energy</v>
          </cell>
          <cell r="G3674" t="str">
            <v>Wind</v>
          </cell>
          <cell r="H3674" t="str">
            <v>British Columbia</v>
          </cell>
          <cell r="I3674" t="str">
            <v>Canada</v>
          </cell>
          <cell r="J3674" t="str">
            <v>CAN</v>
          </cell>
          <cell r="K3674" t="str">
            <v>North America &amp; Carribean</v>
          </cell>
          <cell r="L3674" t="str">
            <v>AMER</v>
          </cell>
          <cell r="M3674">
            <v>39160.743750000001</v>
          </cell>
          <cell r="N3674" t="str">
            <v>Completed</v>
          </cell>
          <cell r="O3674" t="str">
            <v>OTC Secondary/PIPE</v>
          </cell>
          <cell r="P3674">
            <v>3.4</v>
          </cell>
          <cell r="Q3674">
            <v>0</v>
          </cell>
          <cell r="R3674" t="str">
            <v>3.4</v>
          </cell>
        </row>
        <row r="3675">
          <cell r="A3675" t="str">
            <v>PM</v>
          </cell>
          <cell r="B3675">
            <v>943</v>
          </cell>
          <cell r="C3675">
            <v>1</v>
          </cell>
          <cell r="D3675">
            <v>351</v>
          </cell>
          <cell r="E3675" t="str">
            <v>Geodynamics Ltd</v>
          </cell>
          <cell r="F3675" t="str">
            <v>New energy</v>
          </cell>
          <cell r="G3675" t="str">
            <v>Geothermal</v>
          </cell>
          <cell r="I3675" t="str">
            <v>Australia</v>
          </cell>
          <cell r="J3675" t="str">
            <v>AUS</v>
          </cell>
          <cell r="K3675" t="str">
            <v>Oceania</v>
          </cell>
          <cell r="L3675" t="str">
            <v>ASOC</v>
          </cell>
          <cell r="M3675">
            <v>39134.526388888888</v>
          </cell>
          <cell r="N3675" t="str">
            <v>Completed</v>
          </cell>
          <cell r="O3675" t="str">
            <v>Secondary</v>
          </cell>
          <cell r="P3675">
            <v>9.5</v>
          </cell>
          <cell r="Q3675">
            <v>0</v>
          </cell>
          <cell r="R3675" t="str">
            <v>9.5</v>
          </cell>
        </row>
        <row r="3676">
          <cell r="A3676" t="str">
            <v>PM</v>
          </cell>
          <cell r="B3676">
            <v>944</v>
          </cell>
          <cell r="C3676">
            <v>1</v>
          </cell>
          <cell r="D3676">
            <v>16223</v>
          </cell>
          <cell r="E3676" t="str">
            <v>Global Green Solutions Inc</v>
          </cell>
          <cell r="F3676" t="str">
            <v>New energy</v>
          </cell>
          <cell r="G3676" t="str">
            <v>Biofuels</v>
          </cell>
          <cell r="H3676" t="str">
            <v>British Columbia</v>
          </cell>
          <cell r="I3676" t="str">
            <v>Canada</v>
          </cell>
          <cell r="J3676" t="str">
            <v>CAN</v>
          </cell>
          <cell r="K3676" t="str">
            <v>North America &amp; Carribean</v>
          </cell>
          <cell r="L3676" t="str">
            <v>AMER</v>
          </cell>
          <cell r="M3676">
            <v>39135.726388888892</v>
          </cell>
          <cell r="N3676" t="str">
            <v>Completed</v>
          </cell>
          <cell r="O3676" t="str">
            <v>OTC Secondary/PIPE</v>
          </cell>
          <cell r="P3676">
            <v>3.8</v>
          </cell>
          <cell r="Q3676">
            <v>0</v>
          </cell>
          <cell r="R3676" t="str">
            <v>3.8</v>
          </cell>
        </row>
        <row r="3677">
          <cell r="A3677" t="str">
            <v>PM</v>
          </cell>
          <cell r="B3677">
            <v>945</v>
          </cell>
          <cell r="C3677">
            <v>1</v>
          </cell>
          <cell r="D3677">
            <v>16019</v>
          </cell>
          <cell r="E3677" t="str">
            <v>Zhangze Power</v>
          </cell>
          <cell r="F3677" t="str">
            <v>Partially new energy</v>
          </cell>
          <cell r="G3677" t="str">
            <v>Wind</v>
          </cell>
          <cell r="H3677" t="str">
            <v>Shanxi Prefecture</v>
          </cell>
          <cell r="I3677" t="str">
            <v>China</v>
          </cell>
          <cell r="J3677" t="str">
            <v>CHN</v>
          </cell>
          <cell r="K3677" t="str">
            <v>Asia</v>
          </cell>
          <cell r="L3677" t="str">
            <v>ASOC</v>
          </cell>
          <cell r="M3677">
            <v>38982.672222222223</v>
          </cell>
          <cell r="N3677" t="str">
            <v>Completed</v>
          </cell>
          <cell r="O3677" t="str">
            <v>Private Investment in Public Equity (PIPE)</v>
          </cell>
          <cell r="P3677">
            <v>113.7</v>
          </cell>
          <cell r="Q3677">
            <v>0</v>
          </cell>
          <cell r="R3677" t="str">
            <v>113.7</v>
          </cell>
        </row>
        <row r="3678">
          <cell r="A3678" t="str">
            <v>PM</v>
          </cell>
          <cell r="B3678">
            <v>946</v>
          </cell>
          <cell r="C3678">
            <v>1</v>
          </cell>
          <cell r="D3678">
            <v>17786</v>
          </cell>
          <cell r="E3678" t="str">
            <v>Torrens Energy Ltd</v>
          </cell>
          <cell r="F3678" t="str">
            <v>New energy</v>
          </cell>
          <cell r="G3678" t="str">
            <v>Geothermal</v>
          </cell>
          <cell r="H3678" t="str">
            <v>Western Australia</v>
          </cell>
          <cell r="I3678" t="str">
            <v>Australia</v>
          </cell>
          <cell r="J3678" t="str">
            <v>AUS</v>
          </cell>
          <cell r="K3678" t="str">
            <v>Oceania</v>
          </cell>
          <cell r="L3678" t="str">
            <v>ASOC</v>
          </cell>
          <cell r="M3678">
            <v>39171.673611111109</v>
          </cell>
          <cell r="N3678" t="str">
            <v>Completed</v>
          </cell>
          <cell r="O3678" t="str">
            <v>IPO</v>
          </cell>
          <cell r="P3678">
            <v>4.8</v>
          </cell>
          <cell r="Q3678">
            <v>0</v>
          </cell>
          <cell r="R3678" t="str">
            <v>4.8</v>
          </cell>
        </row>
        <row r="3679">
          <cell r="A3679" t="str">
            <v>PM</v>
          </cell>
          <cell r="B3679">
            <v>947</v>
          </cell>
          <cell r="C3679">
            <v>1</v>
          </cell>
          <cell r="D3679">
            <v>1059</v>
          </cell>
          <cell r="E3679" t="str">
            <v>Itron Inc</v>
          </cell>
          <cell r="F3679" t="str">
            <v>New energy</v>
          </cell>
          <cell r="G3679" t="str">
            <v>Efficiency: Demand Side</v>
          </cell>
          <cell r="H3679" t="str">
            <v>Washington State</v>
          </cell>
          <cell r="I3679" t="str">
            <v>United States</v>
          </cell>
          <cell r="J3679" t="str">
            <v>USA</v>
          </cell>
          <cell r="K3679" t="str">
            <v>North America &amp; Carribean</v>
          </cell>
          <cell r="L3679" t="str">
            <v>AMER</v>
          </cell>
          <cell r="M3679">
            <v>39142.719444444447</v>
          </cell>
          <cell r="N3679" t="str">
            <v>Completed</v>
          </cell>
          <cell r="O3679" t="str">
            <v>Private Investment in Public Equity (PIPE)</v>
          </cell>
          <cell r="P3679">
            <v>235</v>
          </cell>
          <cell r="Q3679">
            <v>0</v>
          </cell>
          <cell r="R3679" t="str">
            <v>235</v>
          </cell>
        </row>
        <row r="3680">
          <cell r="A3680" t="str">
            <v>PM</v>
          </cell>
          <cell r="B3680">
            <v>948</v>
          </cell>
          <cell r="C3680">
            <v>1</v>
          </cell>
          <cell r="D3680">
            <v>14132</v>
          </cell>
          <cell r="E3680" t="str">
            <v>Disenco Energy</v>
          </cell>
          <cell r="F3680" t="str">
            <v>New energy</v>
          </cell>
          <cell r="G3680" t="str">
            <v>Efficiency: Supply Side</v>
          </cell>
          <cell r="I3680" t="str">
            <v>United Kingdom</v>
          </cell>
          <cell r="J3680" t="str">
            <v>GBR</v>
          </cell>
          <cell r="K3680" t="str">
            <v>EU Europe</v>
          </cell>
          <cell r="L3680" t="str">
            <v>EMEA</v>
          </cell>
          <cell r="M3680">
            <v>39133.548611111109</v>
          </cell>
          <cell r="N3680" t="str">
            <v>Completed</v>
          </cell>
          <cell r="O3680" t="str">
            <v>OTC IPO</v>
          </cell>
          <cell r="P3680">
            <v>2.36</v>
          </cell>
          <cell r="Q3680">
            <v>0</v>
          </cell>
          <cell r="R3680" t="str">
            <v>2.36</v>
          </cell>
        </row>
        <row r="3681">
          <cell r="A3681" t="str">
            <v>PM</v>
          </cell>
          <cell r="B3681">
            <v>949</v>
          </cell>
          <cell r="C3681">
            <v>1</v>
          </cell>
          <cell r="D3681">
            <v>14054</v>
          </cell>
          <cell r="E3681" t="str">
            <v>Sierra Geothermal Power Corp (formerly Inovision Solutions)</v>
          </cell>
          <cell r="F3681" t="str">
            <v>New energy</v>
          </cell>
          <cell r="G3681" t="str">
            <v>Geothermal</v>
          </cell>
          <cell r="H3681" t="str">
            <v>British Columbia</v>
          </cell>
          <cell r="I3681" t="str">
            <v>Canada</v>
          </cell>
          <cell r="J3681" t="str">
            <v>CAN</v>
          </cell>
          <cell r="K3681" t="str">
            <v>North America &amp; Carribean</v>
          </cell>
          <cell r="L3681" t="str">
            <v>AMER</v>
          </cell>
          <cell r="M3681">
            <v>39142.72152777778</v>
          </cell>
          <cell r="N3681" t="str">
            <v>Completed</v>
          </cell>
          <cell r="O3681" t="str">
            <v>OTC Secondary/PIPE</v>
          </cell>
          <cell r="P3681">
            <v>8.5</v>
          </cell>
          <cell r="Q3681">
            <v>0</v>
          </cell>
          <cell r="R3681" t="str">
            <v>8.5</v>
          </cell>
        </row>
        <row r="3682">
          <cell r="A3682" t="str">
            <v>PM</v>
          </cell>
          <cell r="B3682">
            <v>950</v>
          </cell>
          <cell r="C3682">
            <v>1</v>
          </cell>
          <cell r="D3682">
            <v>17840</v>
          </cell>
          <cell r="E3682" t="str">
            <v>IPSO Ventures</v>
          </cell>
          <cell r="F3682" t="str">
            <v>Partially new energy</v>
          </cell>
          <cell r="G3682" t="str">
            <v>Services &amp; Support (Clean Energy)</v>
          </cell>
          <cell r="H3682" t="str">
            <v>England</v>
          </cell>
          <cell r="I3682" t="str">
            <v>United Kingdom</v>
          </cell>
          <cell r="J3682" t="str">
            <v>GBR</v>
          </cell>
          <cell r="K3682" t="str">
            <v>EU Europe</v>
          </cell>
          <cell r="L3682" t="str">
            <v>EMEA</v>
          </cell>
          <cell r="M3682">
            <v>39148.73541666667</v>
          </cell>
          <cell r="N3682" t="str">
            <v>Completed</v>
          </cell>
          <cell r="O3682" t="str">
            <v>IPO</v>
          </cell>
          <cell r="P3682">
            <v>8.75</v>
          </cell>
          <cell r="Q3682">
            <v>0</v>
          </cell>
          <cell r="R3682" t="str">
            <v>8.75</v>
          </cell>
        </row>
        <row r="3683">
          <cell r="A3683" t="str">
            <v>PM</v>
          </cell>
          <cell r="B3683">
            <v>951</v>
          </cell>
          <cell r="C3683">
            <v>1</v>
          </cell>
          <cell r="D3683">
            <v>14258</v>
          </cell>
          <cell r="E3683" t="str">
            <v>Sao Martinho Group</v>
          </cell>
          <cell r="F3683" t="str">
            <v>New energy</v>
          </cell>
          <cell r="G3683" t="str">
            <v>Biofuels</v>
          </cell>
          <cell r="I3683" t="str">
            <v>Brazil</v>
          </cell>
          <cell r="J3683" t="str">
            <v>BRA</v>
          </cell>
          <cell r="K3683" t="str">
            <v>Central &amp; South America</v>
          </cell>
          <cell r="L3683" t="str">
            <v>AMER</v>
          </cell>
          <cell r="M3683">
            <v>39125.651388888888</v>
          </cell>
          <cell r="N3683" t="str">
            <v>Completed</v>
          </cell>
          <cell r="O3683" t="str">
            <v>IPO</v>
          </cell>
          <cell r="P3683">
            <v>200</v>
          </cell>
          <cell r="Q3683">
            <v>0</v>
          </cell>
          <cell r="R3683" t="str">
            <v>123</v>
          </cell>
          <cell r="S3683" t="str">
            <v>77</v>
          </cell>
        </row>
        <row r="3684">
          <cell r="A3684" t="str">
            <v>PM</v>
          </cell>
          <cell r="B3684">
            <v>952</v>
          </cell>
          <cell r="C3684">
            <v>1</v>
          </cell>
          <cell r="D3684">
            <v>11267</v>
          </cell>
          <cell r="E3684" t="str">
            <v>Tebian Electric Apparatus Stock Co Ltd (TBEA)</v>
          </cell>
          <cell r="F3684" t="str">
            <v>New energy</v>
          </cell>
          <cell r="G3684" t="str">
            <v>Smart Distribution</v>
          </cell>
          <cell r="H3684" t="str">
            <v>Xinjiang  Autonomous Region</v>
          </cell>
          <cell r="I3684" t="str">
            <v>China</v>
          </cell>
          <cell r="J3684" t="str">
            <v>CHN</v>
          </cell>
          <cell r="K3684" t="str">
            <v>Asia</v>
          </cell>
          <cell r="L3684" t="str">
            <v>ASOC</v>
          </cell>
          <cell r="M3684">
            <v>39260.698611111111</v>
          </cell>
          <cell r="N3684" t="str">
            <v>Postponed/cancelled</v>
          </cell>
          <cell r="O3684" t="str">
            <v>Secondary</v>
          </cell>
          <cell r="P3684">
            <v>129.1</v>
          </cell>
          <cell r="Q3684">
            <v>0</v>
          </cell>
        </row>
        <row r="3685">
          <cell r="A3685" t="str">
            <v>PM</v>
          </cell>
          <cell r="B3685">
            <v>953</v>
          </cell>
          <cell r="C3685">
            <v>1</v>
          </cell>
          <cell r="D3685">
            <v>13570</v>
          </cell>
          <cell r="E3685" t="str">
            <v>Broadwind Energy (Formerly Tower Tech Holdings)</v>
          </cell>
          <cell r="F3685" t="str">
            <v>New energy</v>
          </cell>
          <cell r="G3685" t="str">
            <v>Wind</v>
          </cell>
          <cell r="H3685" t="str">
            <v>Wisconsin</v>
          </cell>
          <cell r="I3685" t="str">
            <v>United States</v>
          </cell>
          <cell r="J3685" t="str">
            <v>USA</v>
          </cell>
          <cell r="K3685" t="str">
            <v>North America &amp; Carribean</v>
          </cell>
          <cell r="L3685" t="str">
            <v>AMER</v>
          </cell>
          <cell r="M3685">
            <v>39146.698611111111</v>
          </cell>
          <cell r="N3685" t="str">
            <v>Completed</v>
          </cell>
          <cell r="O3685" t="str">
            <v>OTC Secondary/PIPE</v>
          </cell>
          <cell r="P3685">
            <v>20.100000000000001</v>
          </cell>
          <cell r="Q3685">
            <v>0</v>
          </cell>
          <cell r="R3685" t="str">
            <v>16.5</v>
          </cell>
          <cell r="S3685" t="str">
            <v>3.6</v>
          </cell>
        </row>
        <row r="3686">
          <cell r="A3686" t="str">
            <v>PM</v>
          </cell>
          <cell r="B3686">
            <v>954</v>
          </cell>
          <cell r="C3686">
            <v>1</v>
          </cell>
          <cell r="D3686">
            <v>4014</v>
          </cell>
          <cell r="E3686" t="str">
            <v>Syntroleum Corporation</v>
          </cell>
          <cell r="F3686" t="str">
            <v>New energy</v>
          </cell>
          <cell r="G3686" t="str">
            <v>Biofuels</v>
          </cell>
          <cell r="H3686" t="str">
            <v>Oklahoma</v>
          </cell>
          <cell r="I3686" t="str">
            <v>United States</v>
          </cell>
          <cell r="J3686" t="str">
            <v>USA</v>
          </cell>
          <cell r="K3686" t="str">
            <v>North America &amp; Carribean</v>
          </cell>
          <cell r="L3686" t="str">
            <v>AMER</v>
          </cell>
          <cell r="M3686">
            <v>38133.714583333334</v>
          </cell>
          <cell r="N3686" t="str">
            <v>Completed</v>
          </cell>
          <cell r="O3686" t="str">
            <v>Secondary</v>
          </cell>
          <cell r="P3686">
            <v>33.1</v>
          </cell>
          <cell r="Q3686">
            <v>0</v>
          </cell>
          <cell r="R3686" t="str">
            <v>33.1</v>
          </cell>
          <cell r="S3686" t="str">
            <v>0</v>
          </cell>
        </row>
        <row r="3687">
          <cell r="A3687" t="str">
            <v>PM</v>
          </cell>
          <cell r="B3687">
            <v>955</v>
          </cell>
          <cell r="C3687">
            <v>1</v>
          </cell>
          <cell r="D3687">
            <v>4014</v>
          </cell>
          <cell r="E3687" t="str">
            <v>Syntroleum Corporation</v>
          </cell>
          <cell r="F3687" t="str">
            <v>New energy</v>
          </cell>
          <cell r="G3687" t="str">
            <v>Biofuels</v>
          </cell>
          <cell r="H3687" t="str">
            <v>Oklahoma</v>
          </cell>
          <cell r="I3687" t="str">
            <v>United States</v>
          </cell>
          <cell r="J3687" t="str">
            <v>USA</v>
          </cell>
          <cell r="K3687" t="str">
            <v>North America &amp; Carribean</v>
          </cell>
          <cell r="L3687" t="str">
            <v>AMER</v>
          </cell>
          <cell r="M3687">
            <v>37931.717361111114</v>
          </cell>
          <cell r="N3687" t="str">
            <v>Completed</v>
          </cell>
          <cell r="O3687" t="str">
            <v>Secondary</v>
          </cell>
          <cell r="P3687">
            <v>20.46</v>
          </cell>
          <cell r="Q3687">
            <v>0</v>
          </cell>
          <cell r="R3687" t="str">
            <v>20.46</v>
          </cell>
          <cell r="S3687" t="str">
            <v>0</v>
          </cell>
        </row>
        <row r="3688">
          <cell r="A3688" t="str">
            <v>PM</v>
          </cell>
          <cell r="B3688">
            <v>956</v>
          </cell>
          <cell r="C3688">
            <v>1</v>
          </cell>
          <cell r="D3688">
            <v>8281</v>
          </cell>
          <cell r="E3688" t="str">
            <v>HydroGen Corporation (formerly Chiste Corp)</v>
          </cell>
          <cell r="F3688" t="str">
            <v>New energy</v>
          </cell>
          <cell r="G3688" t="str">
            <v>Fuel Cells</v>
          </cell>
          <cell r="H3688" t="str">
            <v>Pennsylvania</v>
          </cell>
          <cell r="I3688" t="str">
            <v>United States</v>
          </cell>
          <cell r="J3688" t="str">
            <v>USA</v>
          </cell>
          <cell r="K3688" t="str">
            <v>North America &amp; Carribean</v>
          </cell>
          <cell r="L3688" t="str">
            <v>AMER</v>
          </cell>
          <cell r="M3688">
            <v>39147.539583333331</v>
          </cell>
          <cell r="N3688" t="str">
            <v>Completed</v>
          </cell>
          <cell r="O3688" t="str">
            <v>Share registration</v>
          </cell>
          <cell r="P3688">
            <v>0</v>
          </cell>
          <cell r="Q3688">
            <v>0</v>
          </cell>
          <cell r="R3688" t="str">
            <v>0</v>
          </cell>
        </row>
        <row r="3689">
          <cell r="A3689" t="str">
            <v>PM</v>
          </cell>
          <cell r="B3689">
            <v>957</v>
          </cell>
          <cell r="C3689">
            <v>1</v>
          </cell>
          <cell r="D3689">
            <v>13531</v>
          </cell>
          <cell r="E3689" t="str">
            <v>Solar EnerTech Corporation</v>
          </cell>
          <cell r="F3689" t="str">
            <v>New energy</v>
          </cell>
          <cell r="G3689" t="str">
            <v>Solar</v>
          </cell>
          <cell r="H3689" t="str">
            <v>Shanghai Municipality</v>
          </cell>
          <cell r="I3689" t="str">
            <v>China</v>
          </cell>
          <cell r="J3689" t="str">
            <v>CHN</v>
          </cell>
          <cell r="K3689" t="str">
            <v>Asia</v>
          </cell>
          <cell r="L3689" t="str">
            <v>ASOC</v>
          </cell>
          <cell r="M3689">
            <v>39149.731944444444</v>
          </cell>
          <cell r="N3689" t="str">
            <v>Completed</v>
          </cell>
          <cell r="O3689" t="str">
            <v>OTC Convertible</v>
          </cell>
          <cell r="P3689">
            <v>8.3000000000000007</v>
          </cell>
          <cell r="Q3689">
            <v>0</v>
          </cell>
          <cell r="R3689" t="str">
            <v>8.3</v>
          </cell>
        </row>
        <row r="3690">
          <cell r="A3690" t="str">
            <v>PM</v>
          </cell>
          <cell r="B3690">
            <v>958</v>
          </cell>
          <cell r="C3690">
            <v>1</v>
          </cell>
          <cell r="D3690">
            <v>17923</v>
          </cell>
          <cell r="E3690" t="str">
            <v>China Agri-Industries Holdings Ltd</v>
          </cell>
          <cell r="F3690" t="str">
            <v>New energy</v>
          </cell>
          <cell r="G3690" t="str">
            <v>Biofuels</v>
          </cell>
          <cell r="I3690" t="str">
            <v>Hong Kong</v>
          </cell>
          <cell r="J3690" t="str">
            <v>HKG</v>
          </cell>
          <cell r="K3690" t="str">
            <v>Asia</v>
          </cell>
          <cell r="L3690" t="str">
            <v>ASOC</v>
          </cell>
          <cell r="M3690">
            <v>39162.630555555559</v>
          </cell>
          <cell r="N3690" t="str">
            <v>Completed</v>
          </cell>
          <cell r="O3690" t="str">
            <v>IPO</v>
          </cell>
          <cell r="P3690">
            <v>413</v>
          </cell>
          <cell r="Q3690">
            <v>0</v>
          </cell>
          <cell r="R3690" t="str">
            <v>334.7</v>
          </cell>
          <cell r="S3690" t="str">
            <v>78.3</v>
          </cell>
        </row>
        <row r="3691">
          <cell r="A3691" t="str">
            <v>PM</v>
          </cell>
          <cell r="B3691">
            <v>959</v>
          </cell>
          <cell r="C3691">
            <v>1</v>
          </cell>
          <cell r="D3691">
            <v>9410</v>
          </cell>
          <cell r="E3691" t="str">
            <v>Akeena Solar Inc</v>
          </cell>
          <cell r="F3691" t="str">
            <v>New energy</v>
          </cell>
          <cell r="G3691" t="str">
            <v>Solar</v>
          </cell>
          <cell r="H3691" t="str">
            <v>California</v>
          </cell>
          <cell r="I3691" t="str">
            <v>United States</v>
          </cell>
          <cell r="J3691" t="str">
            <v>USA</v>
          </cell>
          <cell r="K3691" t="str">
            <v>North America &amp; Carribean</v>
          </cell>
          <cell r="L3691" t="str">
            <v>AMER</v>
          </cell>
          <cell r="M3691">
            <v>39150.612500000003</v>
          </cell>
          <cell r="N3691" t="str">
            <v>Completed</v>
          </cell>
          <cell r="O3691" t="str">
            <v>OTC Secondary/PIPE</v>
          </cell>
          <cell r="P3691">
            <v>4.0999999999999996</v>
          </cell>
          <cell r="Q3691">
            <v>0</v>
          </cell>
          <cell r="R3691" t="str">
            <v>4.1</v>
          </cell>
        </row>
        <row r="3692">
          <cell r="A3692" t="str">
            <v>PM</v>
          </cell>
          <cell r="B3692">
            <v>960</v>
          </cell>
          <cell r="C3692">
            <v>1</v>
          </cell>
          <cell r="D3692">
            <v>17614</v>
          </cell>
          <cell r="E3692" t="str">
            <v>ALL Fuels &amp; Energy</v>
          </cell>
          <cell r="F3692" t="str">
            <v>New energy</v>
          </cell>
          <cell r="G3692" t="str">
            <v>Biofuels</v>
          </cell>
          <cell r="H3692" t="str">
            <v>Iowa</v>
          </cell>
          <cell r="I3692" t="str">
            <v>United States</v>
          </cell>
          <cell r="J3692" t="str">
            <v>USA</v>
          </cell>
          <cell r="K3692" t="str">
            <v>North America &amp; Carribean</v>
          </cell>
          <cell r="L3692" t="str">
            <v>AMER</v>
          </cell>
          <cell r="M3692">
            <v>39184.793749999997</v>
          </cell>
          <cell r="N3692" t="str">
            <v>Completed</v>
          </cell>
          <cell r="O3692" t="str">
            <v>OTC Reverse IPO</v>
          </cell>
          <cell r="P3692">
            <v>0</v>
          </cell>
          <cell r="Q3692">
            <v>0</v>
          </cell>
          <cell r="R3692" t="str">
            <v>0</v>
          </cell>
        </row>
        <row r="3693">
          <cell r="A3693" t="str">
            <v>PM</v>
          </cell>
          <cell r="B3693">
            <v>962</v>
          </cell>
          <cell r="C3693">
            <v>1</v>
          </cell>
          <cell r="D3693">
            <v>14171</v>
          </cell>
          <cell r="E3693" t="str">
            <v>Run of River Power Inc (formerly Rockford Energy Corp)</v>
          </cell>
          <cell r="F3693" t="str">
            <v>New energy</v>
          </cell>
          <cell r="G3693" t="str">
            <v>Mini-Hydro</v>
          </cell>
          <cell r="I3693" t="str">
            <v>Canada</v>
          </cell>
          <cell r="J3693" t="str">
            <v>CAN</v>
          </cell>
          <cell r="K3693" t="str">
            <v>North America &amp; Carribean</v>
          </cell>
          <cell r="L3693" t="str">
            <v>AMER</v>
          </cell>
          <cell r="M3693">
            <v>39247.56527777778</v>
          </cell>
          <cell r="N3693" t="str">
            <v>Completed</v>
          </cell>
          <cell r="O3693" t="str">
            <v>OTC Secondary/PIPE</v>
          </cell>
          <cell r="P3693">
            <v>9.35</v>
          </cell>
          <cell r="Q3693">
            <v>0</v>
          </cell>
          <cell r="R3693" t="str">
            <v>9.35</v>
          </cell>
        </row>
        <row r="3694">
          <cell r="A3694" t="str">
            <v>PM</v>
          </cell>
          <cell r="B3694">
            <v>963</v>
          </cell>
          <cell r="C3694">
            <v>1</v>
          </cell>
          <cell r="D3694">
            <v>628</v>
          </cell>
          <cell r="E3694" t="str">
            <v>Australian Renewable Fuels Pty Ltd (ARF)</v>
          </cell>
          <cell r="F3694" t="str">
            <v>New energy</v>
          </cell>
          <cell r="G3694" t="str">
            <v>Biofuels</v>
          </cell>
          <cell r="H3694" t="str">
            <v>Western Australia</v>
          </cell>
          <cell r="I3694" t="str">
            <v>Australia</v>
          </cell>
          <cell r="J3694" t="str">
            <v>AUS</v>
          </cell>
          <cell r="K3694" t="str">
            <v>Oceania</v>
          </cell>
          <cell r="L3694" t="str">
            <v>ASOC</v>
          </cell>
          <cell r="M3694">
            <v>39192.647222222222</v>
          </cell>
          <cell r="N3694" t="str">
            <v>Completed</v>
          </cell>
          <cell r="O3694" t="str">
            <v>Secondary</v>
          </cell>
          <cell r="P3694">
            <v>8</v>
          </cell>
          <cell r="Q3694">
            <v>0</v>
          </cell>
          <cell r="R3694" t="str">
            <v>8</v>
          </cell>
        </row>
        <row r="3695">
          <cell r="A3695" t="str">
            <v>PM</v>
          </cell>
          <cell r="B3695">
            <v>964</v>
          </cell>
          <cell r="C3695">
            <v>1</v>
          </cell>
          <cell r="D3695">
            <v>5480</v>
          </cell>
          <cell r="E3695" t="str">
            <v>Morphic Technologies AB</v>
          </cell>
          <cell r="F3695" t="str">
            <v>New energy</v>
          </cell>
          <cell r="G3695" t="str">
            <v>Fuel Cells</v>
          </cell>
          <cell r="I3695" t="str">
            <v>Sweden</v>
          </cell>
          <cell r="J3695" t="str">
            <v>SWE</v>
          </cell>
          <cell r="K3695" t="str">
            <v>EU Europe</v>
          </cell>
          <cell r="L3695" t="str">
            <v>EMEA</v>
          </cell>
          <cell r="M3695">
            <v>39156.658333333333</v>
          </cell>
          <cell r="N3695" t="str">
            <v>Completed</v>
          </cell>
          <cell r="O3695" t="str">
            <v>OTC Secondary/PIPE</v>
          </cell>
          <cell r="P3695">
            <v>20.8</v>
          </cell>
          <cell r="Q3695">
            <v>0</v>
          </cell>
          <cell r="R3695" t="str">
            <v>20.8</v>
          </cell>
        </row>
        <row r="3696">
          <cell r="A3696" t="str">
            <v>PM</v>
          </cell>
          <cell r="B3696">
            <v>966</v>
          </cell>
          <cell r="C3696">
            <v>1</v>
          </cell>
          <cell r="D3696">
            <v>17126</v>
          </cell>
          <cell r="E3696" t="str">
            <v>PSM Inc (aka Pyeong San)</v>
          </cell>
          <cell r="F3696" t="str">
            <v>New energy</v>
          </cell>
          <cell r="G3696" t="str">
            <v>Wind</v>
          </cell>
          <cell r="H3696" t="str">
            <v>Busan</v>
          </cell>
          <cell r="I3696" t="str">
            <v>Korea (Republic)</v>
          </cell>
          <cell r="J3696" t="str">
            <v>KOR</v>
          </cell>
          <cell r="K3696" t="str">
            <v>Asia</v>
          </cell>
          <cell r="L3696" t="str">
            <v>ASOC</v>
          </cell>
          <cell r="M3696">
            <v>39122.47152777778</v>
          </cell>
          <cell r="N3696" t="str">
            <v>Completed</v>
          </cell>
          <cell r="O3696" t="str">
            <v>OTC Secondary/PIPE</v>
          </cell>
          <cell r="P3696">
            <v>66</v>
          </cell>
          <cell r="Q3696">
            <v>0</v>
          </cell>
          <cell r="R3696" t="str">
            <v>66</v>
          </cell>
        </row>
        <row r="3697">
          <cell r="A3697" t="str">
            <v>PM</v>
          </cell>
          <cell r="B3697">
            <v>967</v>
          </cell>
          <cell r="C3697">
            <v>1</v>
          </cell>
          <cell r="D3697">
            <v>7081</v>
          </cell>
          <cell r="E3697" t="str">
            <v>Panda Ethanol Inc (formerly Panda Energy International Inc)</v>
          </cell>
          <cell r="F3697" t="str">
            <v>New energy</v>
          </cell>
          <cell r="G3697" t="str">
            <v>Biofuels</v>
          </cell>
          <cell r="H3697" t="str">
            <v>Texas</v>
          </cell>
          <cell r="I3697" t="str">
            <v>United States</v>
          </cell>
          <cell r="J3697" t="str">
            <v>USA</v>
          </cell>
          <cell r="K3697" t="str">
            <v>North America &amp; Carribean</v>
          </cell>
          <cell r="L3697" t="str">
            <v>AMER</v>
          </cell>
          <cell r="M3697">
            <v>39034.75</v>
          </cell>
          <cell r="N3697" t="str">
            <v>Completed</v>
          </cell>
          <cell r="O3697" t="str">
            <v>OTC Reverse IPO</v>
          </cell>
          <cell r="P3697">
            <v>0</v>
          </cell>
          <cell r="Q3697">
            <v>0</v>
          </cell>
          <cell r="R3697" t="str">
            <v>0</v>
          </cell>
        </row>
        <row r="3698">
          <cell r="A3698" t="str">
            <v>PM</v>
          </cell>
          <cell r="B3698">
            <v>968</v>
          </cell>
          <cell r="C3698">
            <v>1</v>
          </cell>
          <cell r="D3698">
            <v>13531</v>
          </cell>
          <cell r="E3698" t="str">
            <v>Solar EnerTech Corporation</v>
          </cell>
          <cell r="F3698" t="str">
            <v>New energy</v>
          </cell>
          <cell r="G3698" t="str">
            <v>Solar</v>
          </cell>
          <cell r="H3698" t="str">
            <v>Shanghai Municipality</v>
          </cell>
          <cell r="I3698" t="str">
            <v>China</v>
          </cell>
          <cell r="J3698" t="str">
            <v>CHN</v>
          </cell>
          <cell r="K3698" t="str">
            <v>Asia</v>
          </cell>
          <cell r="L3698" t="str">
            <v>ASOC</v>
          </cell>
          <cell r="M3698">
            <v>38817.786111111112</v>
          </cell>
          <cell r="N3698" t="str">
            <v>Completed</v>
          </cell>
          <cell r="O3698" t="str">
            <v>OTC Reverse IPO</v>
          </cell>
          <cell r="P3698">
            <v>0</v>
          </cell>
          <cell r="Q3698">
            <v>0</v>
          </cell>
          <cell r="R3698" t="str">
            <v>0</v>
          </cell>
        </row>
        <row r="3699">
          <cell r="A3699" t="str">
            <v>PM</v>
          </cell>
          <cell r="B3699">
            <v>969</v>
          </cell>
          <cell r="C3699">
            <v>1</v>
          </cell>
          <cell r="D3699">
            <v>13955</v>
          </cell>
          <cell r="E3699" t="str">
            <v>Aspen Clean Energy plc (formerly Shield Capital plc)</v>
          </cell>
          <cell r="F3699" t="str">
            <v>Non-core</v>
          </cell>
          <cell r="G3699" t="str">
            <v>Services &amp; Support (Clean Energy)</v>
          </cell>
          <cell r="I3699" t="str">
            <v>United Kingdom</v>
          </cell>
          <cell r="J3699" t="str">
            <v>GBR</v>
          </cell>
          <cell r="K3699" t="str">
            <v>EU Europe</v>
          </cell>
          <cell r="L3699" t="str">
            <v>EMEA</v>
          </cell>
          <cell r="M3699">
            <v>38701.404166666667</v>
          </cell>
          <cell r="N3699" t="str">
            <v>Completed</v>
          </cell>
          <cell r="O3699" t="str">
            <v>Reverse IPO</v>
          </cell>
          <cell r="P3699">
            <v>0</v>
          </cell>
          <cell r="Q3699">
            <v>0</v>
          </cell>
          <cell r="R3699" t="str">
            <v>0</v>
          </cell>
        </row>
        <row r="3700">
          <cell r="A3700" t="str">
            <v>PM</v>
          </cell>
          <cell r="B3700">
            <v>970</v>
          </cell>
          <cell r="C3700">
            <v>1</v>
          </cell>
          <cell r="D3700">
            <v>6998</v>
          </cell>
          <cell r="E3700" t="str">
            <v>Idea One Inc</v>
          </cell>
          <cell r="F3700" t="str">
            <v>New energy</v>
          </cell>
          <cell r="G3700" t="str">
            <v>Power Storage</v>
          </cell>
          <cell r="H3700" t="str">
            <v>Florida</v>
          </cell>
          <cell r="I3700" t="str">
            <v>United States</v>
          </cell>
          <cell r="J3700" t="str">
            <v>USA</v>
          </cell>
          <cell r="K3700" t="str">
            <v>North America &amp; Carribean</v>
          </cell>
          <cell r="L3700" t="str">
            <v>AMER</v>
          </cell>
          <cell r="M3700">
            <v>38470.570833333331</v>
          </cell>
          <cell r="N3700" t="str">
            <v>Postponed/cancelled</v>
          </cell>
          <cell r="O3700" t="str">
            <v>OTC Reverse IPO</v>
          </cell>
          <cell r="Q3700">
            <v>0</v>
          </cell>
        </row>
        <row r="3701">
          <cell r="A3701" t="str">
            <v>PM</v>
          </cell>
          <cell r="B3701">
            <v>971</v>
          </cell>
          <cell r="C3701">
            <v>1</v>
          </cell>
          <cell r="D3701">
            <v>8122</v>
          </cell>
          <cell r="E3701" t="str">
            <v>Verenium Corp (formerly Diversa Corp)</v>
          </cell>
          <cell r="F3701" t="str">
            <v>New energy</v>
          </cell>
          <cell r="G3701" t="str">
            <v>Biofuels</v>
          </cell>
          <cell r="H3701" t="str">
            <v>Massachusetts</v>
          </cell>
          <cell r="I3701" t="str">
            <v>United States</v>
          </cell>
          <cell r="J3701" t="str">
            <v>USA</v>
          </cell>
          <cell r="K3701" t="str">
            <v>North America &amp; Carribean</v>
          </cell>
          <cell r="L3701" t="str">
            <v>AMER</v>
          </cell>
          <cell r="M3701">
            <v>39169.73541666667</v>
          </cell>
          <cell r="N3701" t="str">
            <v>Completed</v>
          </cell>
          <cell r="O3701" t="str">
            <v>Convertible</v>
          </cell>
          <cell r="P3701">
            <v>100</v>
          </cell>
          <cell r="Q3701">
            <v>0</v>
          </cell>
          <cell r="R3701" t="str">
            <v>100</v>
          </cell>
        </row>
        <row r="3702">
          <cell r="A3702" t="str">
            <v>PM</v>
          </cell>
          <cell r="B3702">
            <v>972</v>
          </cell>
          <cell r="C3702">
            <v>1</v>
          </cell>
          <cell r="D3702">
            <v>807</v>
          </cell>
          <cell r="E3702" t="str">
            <v>REpower Systems AG</v>
          </cell>
          <cell r="F3702" t="str">
            <v>New energy</v>
          </cell>
          <cell r="G3702" t="str">
            <v>Wind</v>
          </cell>
          <cell r="H3702" t="str">
            <v>Hamburg</v>
          </cell>
          <cell r="I3702" t="str">
            <v>Germany</v>
          </cell>
          <cell r="J3702" t="str">
            <v>DEU</v>
          </cell>
          <cell r="K3702" t="str">
            <v>EU Europe</v>
          </cell>
          <cell r="L3702" t="str">
            <v>EMEA</v>
          </cell>
          <cell r="M3702">
            <v>39183.786805555559</v>
          </cell>
          <cell r="N3702" t="str">
            <v>Completed</v>
          </cell>
          <cell r="O3702" t="str">
            <v>Secondary</v>
          </cell>
          <cell r="P3702">
            <v>145</v>
          </cell>
          <cell r="Q3702">
            <v>0</v>
          </cell>
          <cell r="R3702" t="str">
            <v>145</v>
          </cell>
        </row>
        <row r="3703">
          <cell r="A3703" t="str">
            <v>PM</v>
          </cell>
          <cell r="B3703">
            <v>973</v>
          </cell>
          <cell r="C3703">
            <v>1</v>
          </cell>
          <cell r="D3703">
            <v>400</v>
          </cell>
          <cell r="E3703" t="str">
            <v>Conergy AG</v>
          </cell>
          <cell r="F3703" t="str">
            <v>New energy</v>
          </cell>
          <cell r="G3703" t="str">
            <v>Solar</v>
          </cell>
          <cell r="H3703" t="str">
            <v>Hamburg</v>
          </cell>
          <cell r="I3703" t="str">
            <v>Germany</v>
          </cell>
          <cell r="J3703" t="str">
            <v>DEU</v>
          </cell>
          <cell r="K3703" t="str">
            <v>EU Europe</v>
          </cell>
          <cell r="L3703" t="str">
            <v>EMEA</v>
          </cell>
          <cell r="M3703">
            <v>39149.640972222223</v>
          </cell>
          <cell r="N3703" t="str">
            <v>Completed</v>
          </cell>
          <cell r="O3703" t="str">
            <v>Secondary</v>
          </cell>
          <cell r="P3703">
            <v>200</v>
          </cell>
          <cell r="Q3703">
            <v>0</v>
          </cell>
          <cell r="R3703" t="str">
            <v>200</v>
          </cell>
        </row>
        <row r="3704">
          <cell r="A3704" t="str">
            <v>PM</v>
          </cell>
          <cell r="B3704">
            <v>975</v>
          </cell>
          <cell r="C3704">
            <v>1</v>
          </cell>
          <cell r="D3704">
            <v>5480</v>
          </cell>
          <cell r="E3704" t="str">
            <v>Morphic Technologies AB</v>
          </cell>
          <cell r="F3704" t="str">
            <v>New energy</v>
          </cell>
          <cell r="G3704" t="str">
            <v>Fuel Cells</v>
          </cell>
          <cell r="I3704" t="str">
            <v>Sweden</v>
          </cell>
          <cell r="J3704" t="str">
            <v>SWE</v>
          </cell>
          <cell r="K3704" t="str">
            <v>EU Europe</v>
          </cell>
          <cell r="L3704" t="str">
            <v>EMEA</v>
          </cell>
          <cell r="M3704">
            <v>38516.707638888889</v>
          </cell>
          <cell r="N3704" t="str">
            <v>Completed</v>
          </cell>
          <cell r="O3704" t="str">
            <v>OTC Secondary/PIPE</v>
          </cell>
          <cell r="P3704">
            <v>4.5</v>
          </cell>
          <cell r="Q3704">
            <v>0</v>
          </cell>
          <cell r="R3704" t="str">
            <v>4.5</v>
          </cell>
        </row>
        <row r="3705">
          <cell r="A3705" t="str">
            <v>PM</v>
          </cell>
          <cell r="B3705">
            <v>976</v>
          </cell>
          <cell r="C3705">
            <v>1</v>
          </cell>
          <cell r="D3705">
            <v>5480</v>
          </cell>
          <cell r="E3705" t="str">
            <v>Morphic Technologies AB</v>
          </cell>
          <cell r="F3705" t="str">
            <v>New energy</v>
          </cell>
          <cell r="G3705" t="str">
            <v>Fuel Cells</v>
          </cell>
          <cell r="I3705" t="str">
            <v>Sweden</v>
          </cell>
          <cell r="J3705" t="str">
            <v>SWE</v>
          </cell>
          <cell r="K3705" t="str">
            <v>EU Europe</v>
          </cell>
          <cell r="L3705" t="str">
            <v>EMEA</v>
          </cell>
          <cell r="M3705">
            <v>38418.707638888889</v>
          </cell>
          <cell r="N3705" t="str">
            <v>Completed</v>
          </cell>
          <cell r="O3705" t="str">
            <v>OTC Secondary/PIPE</v>
          </cell>
          <cell r="P3705">
            <v>3.7</v>
          </cell>
          <cell r="Q3705">
            <v>0</v>
          </cell>
          <cell r="R3705" t="str">
            <v>3.7</v>
          </cell>
        </row>
        <row r="3706">
          <cell r="A3706" t="str">
            <v>PM</v>
          </cell>
          <cell r="B3706">
            <v>977</v>
          </cell>
          <cell r="C3706">
            <v>1</v>
          </cell>
          <cell r="D3706">
            <v>13531</v>
          </cell>
          <cell r="E3706" t="str">
            <v>Solar EnerTech Corporation</v>
          </cell>
          <cell r="F3706" t="str">
            <v>New energy</v>
          </cell>
          <cell r="G3706" t="str">
            <v>Solar</v>
          </cell>
          <cell r="H3706" t="str">
            <v>Shanghai Municipality</v>
          </cell>
          <cell r="I3706" t="str">
            <v>China</v>
          </cell>
          <cell r="J3706" t="str">
            <v>CHN</v>
          </cell>
          <cell r="K3706" t="str">
            <v>Asia</v>
          </cell>
          <cell r="L3706" t="str">
            <v>ASOC</v>
          </cell>
          <cell r="M3706">
            <v>39162.736111111109</v>
          </cell>
          <cell r="N3706" t="str">
            <v>Completed</v>
          </cell>
          <cell r="O3706" t="str">
            <v>OTC Convertible</v>
          </cell>
          <cell r="P3706">
            <v>17.3</v>
          </cell>
          <cell r="Q3706">
            <v>0</v>
          </cell>
          <cell r="R3706" t="str">
            <v>17.3</v>
          </cell>
        </row>
        <row r="3707">
          <cell r="A3707" t="str">
            <v>PM</v>
          </cell>
          <cell r="B3707">
            <v>978</v>
          </cell>
          <cell r="C3707">
            <v>1</v>
          </cell>
          <cell r="D3707">
            <v>11604</v>
          </cell>
          <cell r="E3707" t="str">
            <v>ReneSola Ltd (aka Zhejiang Yuhui Solar Energy Source Co Ltd)</v>
          </cell>
          <cell r="F3707" t="str">
            <v>New energy</v>
          </cell>
          <cell r="G3707" t="str">
            <v>Solar</v>
          </cell>
          <cell r="H3707" t="str">
            <v>Zhejiang Prefecture</v>
          </cell>
          <cell r="I3707" t="str">
            <v>China</v>
          </cell>
          <cell r="J3707" t="str">
            <v>CHN</v>
          </cell>
          <cell r="K3707" t="str">
            <v>Asia</v>
          </cell>
          <cell r="L3707" t="str">
            <v>ASOC</v>
          </cell>
          <cell r="M3707">
            <v>39167.76666666667</v>
          </cell>
          <cell r="N3707" t="str">
            <v>Completed</v>
          </cell>
          <cell r="O3707" t="str">
            <v>Convertible</v>
          </cell>
          <cell r="P3707">
            <v>120</v>
          </cell>
          <cell r="Q3707">
            <v>0</v>
          </cell>
          <cell r="R3707" t="str">
            <v>120</v>
          </cell>
        </row>
        <row r="3708">
          <cell r="A3708" t="str">
            <v>PM</v>
          </cell>
          <cell r="B3708">
            <v>979</v>
          </cell>
          <cell r="C3708">
            <v>1</v>
          </cell>
          <cell r="D3708">
            <v>18127</v>
          </cell>
          <cell r="E3708" t="str">
            <v>Air Energy SA</v>
          </cell>
          <cell r="F3708" t="str">
            <v>New energy</v>
          </cell>
          <cell r="G3708" t="str">
            <v>Wind</v>
          </cell>
          <cell r="I3708" t="str">
            <v>Belgium</v>
          </cell>
          <cell r="J3708" t="str">
            <v>BEL</v>
          </cell>
          <cell r="K3708" t="str">
            <v>EU Europe</v>
          </cell>
          <cell r="L3708" t="str">
            <v>EMEA</v>
          </cell>
          <cell r="M3708">
            <v>39161.675694444442</v>
          </cell>
          <cell r="N3708" t="str">
            <v>Completed</v>
          </cell>
          <cell r="O3708" t="str">
            <v>OTC IPO</v>
          </cell>
          <cell r="P3708">
            <v>19.8</v>
          </cell>
          <cell r="Q3708">
            <v>0</v>
          </cell>
          <cell r="R3708" t="str">
            <v>14</v>
          </cell>
          <cell r="S3708" t="str">
            <v>5.8</v>
          </cell>
        </row>
        <row r="3709">
          <cell r="A3709" t="str">
            <v>PM</v>
          </cell>
          <cell r="B3709">
            <v>980</v>
          </cell>
          <cell r="C3709">
            <v>1</v>
          </cell>
          <cell r="D3709">
            <v>9322</v>
          </cell>
          <cell r="E3709" t="str">
            <v>Ammana Bio Pharma Ltd (Ammana Bio)</v>
          </cell>
          <cell r="F3709" t="str">
            <v>New energy</v>
          </cell>
          <cell r="G3709" t="str">
            <v>Biofuels</v>
          </cell>
          <cell r="H3709" t="str">
            <v>Andhra Pradesh State</v>
          </cell>
          <cell r="I3709" t="str">
            <v>India</v>
          </cell>
          <cell r="J3709" t="str">
            <v>IND</v>
          </cell>
          <cell r="K3709" t="str">
            <v>Asia</v>
          </cell>
          <cell r="L3709" t="str">
            <v>ASOC</v>
          </cell>
          <cell r="M3709">
            <v>39166.71875</v>
          </cell>
          <cell r="N3709" t="str">
            <v>Postponed/cancelled</v>
          </cell>
          <cell r="O3709" t="str">
            <v>IPO</v>
          </cell>
          <cell r="P3709">
            <v>4.5999999999999996</v>
          </cell>
          <cell r="Q3709">
            <v>0</v>
          </cell>
          <cell r="R3709" t="str">
            <v>0</v>
          </cell>
          <cell r="S3709" t="str">
            <v>0</v>
          </cell>
        </row>
        <row r="3710">
          <cell r="A3710" t="str">
            <v>PM</v>
          </cell>
          <cell r="B3710">
            <v>981</v>
          </cell>
          <cell r="C3710">
            <v>1</v>
          </cell>
          <cell r="D3710">
            <v>10492</v>
          </cell>
          <cell r="E3710" t="str">
            <v>Beijing Shenwu Thermal Energy Technology Co Ltd (BSTET)</v>
          </cell>
          <cell r="F3710" t="str">
            <v>New energy</v>
          </cell>
          <cell r="G3710" t="str">
            <v>Efficiency: Demand Side</v>
          </cell>
          <cell r="H3710" t="str">
            <v>Beijing Municipality</v>
          </cell>
          <cell r="I3710" t="str">
            <v>China</v>
          </cell>
          <cell r="J3710" t="str">
            <v>CHN</v>
          </cell>
          <cell r="K3710" t="str">
            <v>Asia</v>
          </cell>
          <cell r="L3710" t="str">
            <v>ASOC</v>
          </cell>
          <cell r="M3710">
            <v>39170.408333333333</v>
          </cell>
          <cell r="N3710" t="str">
            <v>In active planning</v>
          </cell>
          <cell r="O3710" t="str">
            <v>IPO</v>
          </cell>
          <cell r="Q3710">
            <v>0</v>
          </cell>
        </row>
        <row r="3711">
          <cell r="A3711" t="str">
            <v>PM</v>
          </cell>
          <cell r="B3711">
            <v>982</v>
          </cell>
          <cell r="C3711">
            <v>1</v>
          </cell>
          <cell r="D3711">
            <v>56</v>
          </cell>
          <cell r="E3711" t="str">
            <v>Protonex Technology Corp</v>
          </cell>
          <cell r="F3711" t="str">
            <v>New energy</v>
          </cell>
          <cell r="G3711" t="str">
            <v>Fuel Cells</v>
          </cell>
          <cell r="H3711" t="str">
            <v>Massachusetts</v>
          </cell>
          <cell r="I3711" t="str">
            <v>United States</v>
          </cell>
          <cell r="J3711" t="str">
            <v>USA</v>
          </cell>
          <cell r="K3711" t="str">
            <v>North America &amp; Carribean</v>
          </cell>
          <cell r="L3711" t="str">
            <v>AMER</v>
          </cell>
          <cell r="M3711">
            <v>39171.500694444447</v>
          </cell>
          <cell r="N3711" t="str">
            <v>Completed</v>
          </cell>
          <cell r="O3711" t="str">
            <v>Secondary</v>
          </cell>
          <cell r="P3711">
            <v>27.6</v>
          </cell>
          <cell r="Q3711">
            <v>0</v>
          </cell>
          <cell r="R3711" t="str">
            <v>27.6</v>
          </cell>
          <cell r="S3711" t="str">
            <v>0</v>
          </cell>
        </row>
        <row r="3712">
          <cell r="A3712" t="str">
            <v>PM</v>
          </cell>
          <cell r="B3712">
            <v>983</v>
          </cell>
          <cell r="C3712">
            <v>1</v>
          </cell>
          <cell r="D3712">
            <v>18192</v>
          </cell>
          <cell r="E3712" t="str">
            <v>AFC Energy Plc</v>
          </cell>
          <cell r="F3712" t="str">
            <v>New energy</v>
          </cell>
          <cell r="G3712" t="str">
            <v>Fuel Cells</v>
          </cell>
          <cell r="I3712" t="str">
            <v>United Kingdom</v>
          </cell>
          <cell r="J3712" t="str">
            <v>GBR</v>
          </cell>
          <cell r="K3712" t="str">
            <v>EU Europe</v>
          </cell>
          <cell r="L3712" t="str">
            <v>EMEA</v>
          </cell>
          <cell r="M3712">
            <v>39196.662499999999</v>
          </cell>
          <cell r="N3712" t="str">
            <v>Completed</v>
          </cell>
          <cell r="O3712" t="str">
            <v>IPO</v>
          </cell>
          <cell r="P3712">
            <v>6</v>
          </cell>
          <cell r="Q3712">
            <v>0</v>
          </cell>
          <cell r="R3712" t="str">
            <v>6</v>
          </cell>
          <cell r="S3712" t="str">
            <v>0</v>
          </cell>
        </row>
        <row r="3713">
          <cell r="A3713" t="str">
            <v>PM</v>
          </cell>
          <cell r="B3713">
            <v>984</v>
          </cell>
          <cell r="C3713">
            <v>1</v>
          </cell>
          <cell r="D3713">
            <v>16420</v>
          </cell>
          <cell r="E3713" t="str">
            <v>Gintech Energy Corporation</v>
          </cell>
          <cell r="F3713" t="str">
            <v>New energy</v>
          </cell>
          <cell r="G3713" t="str">
            <v>Solar</v>
          </cell>
          <cell r="I3713" t="str">
            <v>Taiwan</v>
          </cell>
          <cell r="J3713" t="str">
            <v>TWN</v>
          </cell>
          <cell r="K3713" t="str">
            <v>Asia</v>
          </cell>
          <cell r="L3713" t="str">
            <v>ASOC</v>
          </cell>
          <cell r="M3713">
            <v>39073.436805555553</v>
          </cell>
          <cell r="N3713" t="str">
            <v>Completed</v>
          </cell>
          <cell r="O3713" t="str">
            <v>OTC IPO</v>
          </cell>
          <cell r="P3713">
            <v>46</v>
          </cell>
          <cell r="Q3713">
            <v>0</v>
          </cell>
          <cell r="R3713" t="str">
            <v>46</v>
          </cell>
        </row>
        <row r="3714">
          <cell r="A3714" t="str">
            <v>PM</v>
          </cell>
          <cell r="B3714">
            <v>985</v>
          </cell>
          <cell r="C3714">
            <v>1</v>
          </cell>
          <cell r="D3714">
            <v>16420</v>
          </cell>
          <cell r="E3714" t="str">
            <v>Gintech Energy Corporation</v>
          </cell>
          <cell r="F3714" t="str">
            <v>New energy</v>
          </cell>
          <cell r="G3714" t="str">
            <v>Solar</v>
          </cell>
          <cell r="I3714" t="str">
            <v>Taiwan</v>
          </cell>
          <cell r="J3714" t="str">
            <v>TWN</v>
          </cell>
          <cell r="K3714" t="str">
            <v>Asia</v>
          </cell>
          <cell r="L3714" t="str">
            <v>ASOC</v>
          </cell>
          <cell r="M3714">
            <v>39163.493750000001</v>
          </cell>
          <cell r="N3714" t="str">
            <v>Completed</v>
          </cell>
          <cell r="O3714" t="str">
            <v>OTC Secondary/PIPE</v>
          </cell>
          <cell r="P3714">
            <v>27</v>
          </cell>
          <cell r="Q3714">
            <v>0</v>
          </cell>
          <cell r="R3714" t="str">
            <v>27</v>
          </cell>
        </row>
        <row r="3715">
          <cell r="A3715" t="str">
            <v>PM</v>
          </cell>
          <cell r="B3715">
            <v>986</v>
          </cell>
          <cell r="C3715">
            <v>1</v>
          </cell>
          <cell r="D3715">
            <v>13755</v>
          </cell>
          <cell r="E3715" t="str">
            <v>Mission Biofuels Ltd</v>
          </cell>
          <cell r="F3715" t="str">
            <v>New energy</v>
          </cell>
          <cell r="G3715" t="str">
            <v>Biofuels</v>
          </cell>
          <cell r="H3715" t="str">
            <v>Western Australia</v>
          </cell>
          <cell r="I3715" t="str">
            <v>Australia</v>
          </cell>
          <cell r="J3715" t="str">
            <v>AUS</v>
          </cell>
          <cell r="K3715" t="str">
            <v>Oceania</v>
          </cell>
          <cell r="L3715" t="str">
            <v>ASOC</v>
          </cell>
          <cell r="M3715">
            <v>39174.518750000003</v>
          </cell>
          <cell r="N3715" t="str">
            <v>Completed</v>
          </cell>
          <cell r="O3715" t="str">
            <v>Convertible</v>
          </cell>
          <cell r="P3715">
            <v>54</v>
          </cell>
          <cell r="Q3715">
            <v>0</v>
          </cell>
          <cell r="R3715" t="str">
            <v>54</v>
          </cell>
        </row>
        <row r="3716">
          <cell r="A3716" t="str">
            <v>PM</v>
          </cell>
          <cell r="B3716">
            <v>987</v>
          </cell>
          <cell r="C3716">
            <v>1</v>
          </cell>
          <cell r="D3716">
            <v>13443</v>
          </cell>
          <cell r="E3716" t="str">
            <v>Natural Fuel Ltd</v>
          </cell>
          <cell r="F3716" t="str">
            <v>New energy</v>
          </cell>
          <cell r="G3716" t="str">
            <v>Biofuels</v>
          </cell>
          <cell r="H3716" t="str">
            <v>Western Australia</v>
          </cell>
          <cell r="I3716" t="str">
            <v>Australia</v>
          </cell>
          <cell r="J3716" t="str">
            <v>AUS</v>
          </cell>
          <cell r="K3716" t="str">
            <v>Oceania</v>
          </cell>
          <cell r="L3716" t="str">
            <v>ASOC</v>
          </cell>
          <cell r="M3716">
            <v>39198.634722222225</v>
          </cell>
          <cell r="N3716" t="str">
            <v>Announced/filed</v>
          </cell>
          <cell r="O3716" t="str">
            <v>Convertible</v>
          </cell>
          <cell r="P3716">
            <v>100</v>
          </cell>
          <cell r="Q3716">
            <v>0</v>
          </cell>
        </row>
        <row r="3717">
          <cell r="A3717" t="str">
            <v>PM</v>
          </cell>
          <cell r="B3717">
            <v>990</v>
          </cell>
          <cell r="C3717">
            <v>1</v>
          </cell>
          <cell r="D3717">
            <v>944</v>
          </cell>
          <cell r="E3717" t="str">
            <v>Raser Technologies Inc</v>
          </cell>
          <cell r="F3717" t="str">
            <v>New energy</v>
          </cell>
          <cell r="G3717" t="str">
            <v>Geothermal</v>
          </cell>
          <cell r="H3717" t="str">
            <v>Utah</v>
          </cell>
          <cell r="I3717" t="str">
            <v>United States</v>
          </cell>
          <cell r="J3717" t="str">
            <v>USA</v>
          </cell>
          <cell r="K3717" t="str">
            <v>North America &amp; Carribean</v>
          </cell>
          <cell r="L3717" t="str">
            <v>AMER</v>
          </cell>
          <cell r="M3717">
            <v>39174.799305555556</v>
          </cell>
          <cell r="N3717" t="str">
            <v>Completed</v>
          </cell>
          <cell r="O3717" t="str">
            <v>OTC Secondary/PIPE</v>
          </cell>
          <cell r="P3717">
            <v>12.5</v>
          </cell>
          <cell r="Q3717">
            <v>0</v>
          </cell>
          <cell r="R3717" t="str">
            <v>12.5</v>
          </cell>
        </row>
        <row r="3718">
          <cell r="A3718" t="str">
            <v>PM</v>
          </cell>
          <cell r="B3718">
            <v>991</v>
          </cell>
          <cell r="C3718">
            <v>1</v>
          </cell>
          <cell r="D3718">
            <v>20</v>
          </cell>
          <cell r="E3718" t="str">
            <v>FuelCell Energy Inc</v>
          </cell>
          <cell r="F3718" t="str">
            <v>New energy</v>
          </cell>
          <cell r="G3718" t="str">
            <v>Fuel Cells</v>
          </cell>
          <cell r="H3718" t="str">
            <v>Connecticut</v>
          </cell>
          <cell r="I3718" t="str">
            <v>United States</v>
          </cell>
          <cell r="J3718" t="str">
            <v>USA</v>
          </cell>
          <cell r="K3718" t="str">
            <v>North America &amp; Carribean</v>
          </cell>
          <cell r="L3718" t="str">
            <v>AMER</v>
          </cell>
          <cell r="M3718">
            <v>39181.670138888891</v>
          </cell>
          <cell r="N3718" t="str">
            <v>Completed</v>
          </cell>
          <cell r="O3718" t="str">
            <v>Secondary</v>
          </cell>
          <cell r="P3718">
            <v>70.2</v>
          </cell>
          <cell r="Q3718">
            <v>0</v>
          </cell>
          <cell r="R3718" t="str">
            <v>70.2</v>
          </cell>
          <cell r="S3718" t="str">
            <v>0</v>
          </cell>
        </row>
        <row r="3719">
          <cell r="A3719" t="str">
            <v>PM</v>
          </cell>
          <cell r="B3719">
            <v>992</v>
          </cell>
          <cell r="C3719">
            <v>1</v>
          </cell>
          <cell r="D3719">
            <v>18259</v>
          </cell>
          <cell r="E3719" t="str">
            <v>GlobalWatt Inc</v>
          </cell>
          <cell r="F3719" t="str">
            <v>New energy</v>
          </cell>
          <cell r="G3719" t="str">
            <v>Solar</v>
          </cell>
          <cell r="H3719" t="str">
            <v>Delaware</v>
          </cell>
          <cell r="I3719" t="str">
            <v>United States</v>
          </cell>
          <cell r="J3719" t="str">
            <v>USA</v>
          </cell>
          <cell r="K3719" t="str">
            <v>North America &amp; Carribean</v>
          </cell>
          <cell r="L3719" t="str">
            <v>AMER</v>
          </cell>
          <cell r="M3719">
            <v>39176.703472222223</v>
          </cell>
          <cell r="N3719" t="str">
            <v>Postponed/cancelled</v>
          </cell>
          <cell r="O3719" t="str">
            <v>IPO</v>
          </cell>
          <cell r="Q3719">
            <v>0</v>
          </cell>
        </row>
        <row r="3720">
          <cell r="A3720" t="str">
            <v>PM</v>
          </cell>
          <cell r="B3720">
            <v>993</v>
          </cell>
          <cell r="C3720">
            <v>1</v>
          </cell>
          <cell r="D3720">
            <v>7123</v>
          </cell>
          <cell r="E3720" t="str">
            <v>NanoLogix Inc (formerly Infetech)</v>
          </cell>
          <cell r="F3720" t="str">
            <v>New energy</v>
          </cell>
          <cell r="G3720" t="str">
            <v>Hydrogen</v>
          </cell>
          <cell r="H3720" t="str">
            <v>Pennsylvania</v>
          </cell>
          <cell r="I3720" t="str">
            <v>United States</v>
          </cell>
          <cell r="J3720" t="str">
            <v>USA</v>
          </cell>
          <cell r="K3720" t="str">
            <v>North America &amp; Carribean</v>
          </cell>
          <cell r="L3720" t="str">
            <v>AMER</v>
          </cell>
          <cell r="M3720">
            <v>38936.462500000001</v>
          </cell>
          <cell r="N3720" t="str">
            <v>Completed</v>
          </cell>
          <cell r="O3720" t="str">
            <v>OTC Secondary/PIPE</v>
          </cell>
          <cell r="P3720">
            <v>1</v>
          </cell>
          <cell r="Q3720">
            <v>0</v>
          </cell>
          <cell r="R3720" t="str">
            <v>1</v>
          </cell>
        </row>
        <row r="3721">
          <cell r="A3721" t="str">
            <v>PM</v>
          </cell>
          <cell r="B3721">
            <v>995</v>
          </cell>
          <cell r="C3721">
            <v>1</v>
          </cell>
          <cell r="D3721">
            <v>5786</v>
          </cell>
          <cell r="E3721" t="str">
            <v>Motech Industries Inc</v>
          </cell>
          <cell r="F3721" t="str">
            <v>New energy</v>
          </cell>
          <cell r="G3721" t="str">
            <v>Solar</v>
          </cell>
          <cell r="I3721" t="str">
            <v>Taiwan</v>
          </cell>
          <cell r="J3721" t="str">
            <v>TWN</v>
          </cell>
          <cell r="K3721" t="str">
            <v>Asia</v>
          </cell>
          <cell r="L3721" t="str">
            <v>ASOC</v>
          </cell>
          <cell r="M3721">
            <v>39211.650694444441</v>
          </cell>
          <cell r="N3721" t="str">
            <v>Completed</v>
          </cell>
          <cell r="O3721" t="str">
            <v>IPO</v>
          </cell>
          <cell r="P3721">
            <v>210.6</v>
          </cell>
          <cell r="Q3721">
            <v>0</v>
          </cell>
          <cell r="R3721" t="str">
            <v>210.6</v>
          </cell>
          <cell r="S3721" t="str">
            <v>0</v>
          </cell>
        </row>
        <row r="3722">
          <cell r="A3722" t="str">
            <v>PM</v>
          </cell>
          <cell r="B3722">
            <v>996</v>
          </cell>
          <cell r="C3722">
            <v>1</v>
          </cell>
          <cell r="D3722">
            <v>4766</v>
          </cell>
          <cell r="E3722" t="str">
            <v>Covanta Holding Corporation (formerly Danielson Holding Corporation)</v>
          </cell>
          <cell r="F3722" t="str">
            <v>New energy</v>
          </cell>
          <cell r="G3722" t="str">
            <v>Biomass &amp; Waste</v>
          </cell>
          <cell r="H3722" t="str">
            <v>New Jersey</v>
          </cell>
          <cell r="I3722" t="str">
            <v>United States</v>
          </cell>
          <cell r="J3722" t="str">
            <v>USA</v>
          </cell>
          <cell r="K3722" t="str">
            <v>North America &amp; Carribean</v>
          </cell>
          <cell r="L3722" t="str">
            <v>AMER</v>
          </cell>
          <cell r="M3722">
            <v>39108.691666666666</v>
          </cell>
          <cell r="N3722" t="str">
            <v>Completed</v>
          </cell>
          <cell r="O3722" t="str">
            <v>Convertible</v>
          </cell>
          <cell r="P3722">
            <v>518</v>
          </cell>
          <cell r="Q3722">
            <v>0</v>
          </cell>
          <cell r="R3722" t="str">
            <v>518</v>
          </cell>
          <cell r="S3722" t="str">
            <v>0</v>
          </cell>
        </row>
        <row r="3723">
          <cell r="A3723" t="str">
            <v>PM</v>
          </cell>
          <cell r="B3723">
            <v>997</v>
          </cell>
          <cell r="C3723">
            <v>1</v>
          </cell>
          <cell r="D3723">
            <v>18053</v>
          </cell>
          <cell r="E3723" t="str">
            <v>Algodyne Ethanol Energy Inc</v>
          </cell>
          <cell r="F3723" t="str">
            <v>New energy</v>
          </cell>
          <cell r="G3723" t="str">
            <v>Biofuels</v>
          </cell>
          <cell r="H3723" t="str">
            <v>Nevada</v>
          </cell>
          <cell r="I3723" t="str">
            <v>United States</v>
          </cell>
          <cell r="J3723" t="str">
            <v>USA</v>
          </cell>
          <cell r="K3723" t="str">
            <v>North America &amp; Carribean</v>
          </cell>
          <cell r="L3723" t="str">
            <v>AMER</v>
          </cell>
          <cell r="M3723">
            <v>39184.71875</v>
          </cell>
          <cell r="N3723" t="str">
            <v>Announced/filed</v>
          </cell>
          <cell r="O3723" t="str">
            <v>OTC Secondary/PIPE</v>
          </cell>
          <cell r="P3723">
            <v>1</v>
          </cell>
          <cell r="Q3723">
            <v>0</v>
          </cell>
        </row>
        <row r="3724">
          <cell r="A3724" t="str">
            <v>PM</v>
          </cell>
          <cell r="B3724">
            <v>998</v>
          </cell>
          <cell r="C3724">
            <v>1</v>
          </cell>
          <cell r="D3724">
            <v>18312</v>
          </cell>
          <cell r="E3724" t="str">
            <v>SonnenEnergy Corp (SonnenEnergie GmbH)</v>
          </cell>
          <cell r="F3724" t="str">
            <v>New energy</v>
          </cell>
          <cell r="G3724" t="str">
            <v>Solar</v>
          </cell>
          <cell r="I3724" t="str">
            <v>Germany</v>
          </cell>
          <cell r="J3724" t="str">
            <v>DEU</v>
          </cell>
          <cell r="K3724" t="str">
            <v>EU Europe</v>
          </cell>
          <cell r="L3724" t="str">
            <v>EMEA</v>
          </cell>
          <cell r="M3724">
            <v>39412.429861111108</v>
          </cell>
          <cell r="N3724" t="str">
            <v>Completed</v>
          </cell>
          <cell r="O3724" t="str">
            <v>OTC Reverse IPO</v>
          </cell>
          <cell r="P3724">
            <v>12</v>
          </cell>
          <cell r="Q3724">
            <v>0</v>
          </cell>
          <cell r="R3724" t="str">
            <v>12</v>
          </cell>
          <cell r="S3724" t="str">
            <v>0</v>
          </cell>
        </row>
        <row r="3725">
          <cell r="A3725" t="str">
            <v>PM</v>
          </cell>
          <cell r="B3725">
            <v>999</v>
          </cell>
          <cell r="C3725">
            <v>1</v>
          </cell>
          <cell r="D3725">
            <v>11661</v>
          </cell>
          <cell r="E3725" t="str">
            <v>China Enersave Ltd</v>
          </cell>
          <cell r="F3725" t="str">
            <v>New energy</v>
          </cell>
          <cell r="G3725" t="str">
            <v>Biomass &amp; Waste</v>
          </cell>
          <cell r="I3725" t="str">
            <v>Singapore</v>
          </cell>
          <cell r="J3725" t="str">
            <v>SGP</v>
          </cell>
          <cell r="K3725" t="str">
            <v>Asia</v>
          </cell>
          <cell r="L3725" t="str">
            <v>ASOC</v>
          </cell>
          <cell r="M3725">
            <v>39251.606944444444</v>
          </cell>
          <cell r="N3725" t="str">
            <v>Completed</v>
          </cell>
          <cell r="O3725" t="str">
            <v>OTC Convertible</v>
          </cell>
          <cell r="P3725">
            <v>33</v>
          </cell>
          <cell r="Q3725">
            <v>0</v>
          </cell>
          <cell r="R3725" t="str">
            <v>33</v>
          </cell>
        </row>
        <row r="3726">
          <cell r="A3726" t="str">
            <v>PM</v>
          </cell>
          <cell r="B3726">
            <v>1000</v>
          </cell>
          <cell r="C3726">
            <v>1</v>
          </cell>
          <cell r="D3726">
            <v>1710</v>
          </cell>
          <cell r="E3726" t="str">
            <v>India National Hydroelectric Power Corporation Ltd (NHPC)</v>
          </cell>
          <cell r="F3726" t="str">
            <v>Partially new energy</v>
          </cell>
          <cell r="G3726" t="str">
            <v>Mini-Hydro</v>
          </cell>
          <cell r="I3726" t="str">
            <v>India</v>
          </cell>
          <cell r="J3726" t="str">
            <v>IND</v>
          </cell>
          <cell r="K3726" t="str">
            <v>Asia</v>
          </cell>
          <cell r="L3726" t="str">
            <v>ASOC</v>
          </cell>
          <cell r="M3726">
            <v>39177.599305555559</v>
          </cell>
          <cell r="N3726" t="str">
            <v>Announced/filed</v>
          </cell>
          <cell r="O3726" t="str">
            <v>IPO</v>
          </cell>
          <cell r="P3726">
            <v>580</v>
          </cell>
          <cell r="Q3726">
            <v>0</v>
          </cell>
        </row>
        <row r="3727">
          <cell r="A3727" t="str">
            <v>PM</v>
          </cell>
          <cell r="B3727">
            <v>1001</v>
          </cell>
          <cell r="C3727">
            <v>1</v>
          </cell>
          <cell r="D3727">
            <v>8088</v>
          </cell>
          <cell r="E3727" t="str">
            <v>KP Renewables Plc</v>
          </cell>
          <cell r="F3727" t="str">
            <v>New energy</v>
          </cell>
          <cell r="G3727" t="str">
            <v>Biomass &amp; Waste</v>
          </cell>
          <cell r="H3727" t="str">
            <v>Greater London</v>
          </cell>
          <cell r="I3727" t="str">
            <v>United Kingdom</v>
          </cell>
          <cell r="J3727" t="str">
            <v>GBR</v>
          </cell>
          <cell r="K3727" t="str">
            <v>EU Europe</v>
          </cell>
          <cell r="L3727" t="str">
            <v>EMEA</v>
          </cell>
          <cell r="M3727">
            <v>39183.681250000001</v>
          </cell>
          <cell r="N3727" t="str">
            <v>Completed</v>
          </cell>
          <cell r="O3727" t="str">
            <v>Private Investment in Public Equity (PIPE)</v>
          </cell>
          <cell r="P3727">
            <v>1.1000000000000001</v>
          </cell>
          <cell r="Q3727">
            <v>0</v>
          </cell>
          <cell r="R3727" t="str">
            <v>1.1</v>
          </cell>
        </row>
        <row r="3728">
          <cell r="A3728" t="str">
            <v>PM</v>
          </cell>
          <cell r="B3728">
            <v>1002</v>
          </cell>
          <cell r="C3728">
            <v>1</v>
          </cell>
          <cell r="D3728">
            <v>13569</v>
          </cell>
          <cell r="E3728" t="str">
            <v>Accelrate Power Systems</v>
          </cell>
          <cell r="F3728" t="str">
            <v>New energy</v>
          </cell>
          <cell r="G3728" t="str">
            <v>Power Storage</v>
          </cell>
          <cell r="H3728" t="str">
            <v>British Columbia</v>
          </cell>
          <cell r="I3728" t="str">
            <v>Canada</v>
          </cell>
          <cell r="J3728" t="str">
            <v>CAN</v>
          </cell>
          <cell r="K3728" t="str">
            <v>North America &amp; Carribean</v>
          </cell>
          <cell r="L3728" t="str">
            <v>AMER</v>
          </cell>
          <cell r="M3728">
            <v>39225.745833333334</v>
          </cell>
          <cell r="N3728" t="str">
            <v>Completed</v>
          </cell>
          <cell r="O3728" t="str">
            <v>OTC Secondary/PIPE</v>
          </cell>
          <cell r="P3728">
            <v>0.2</v>
          </cell>
          <cell r="Q3728">
            <v>0</v>
          </cell>
          <cell r="R3728" t="str">
            <v>0.2</v>
          </cell>
        </row>
        <row r="3729">
          <cell r="A3729" t="str">
            <v>PM</v>
          </cell>
          <cell r="B3729">
            <v>1003</v>
          </cell>
          <cell r="C3729">
            <v>1</v>
          </cell>
          <cell r="D3729">
            <v>620</v>
          </cell>
          <cell r="E3729" t="str">
            <v>Comverge Inc</v>
          </cell>
          <cell r="F3729" t="str">
            <v>New energy</v>
          </cell>
          <cell r="G3729" t="str">
            <v>Efficiency: Demand Side</v>
          </cell>
          <cell r="H3729" t="str">
            <v>New Jersey</v>
          </cell>
          <cell r="I3729" t="str">
            <v>United States</v>
          </cell>
          <cell r="J3729" t="str">
            <v>USA</v>
          </cell>
          <cell r="K3729" t="str">
            <v>North America &amp; Carribean</v>
          </cell>
          <cell r="L3729" t="str">
            <v>AMER</v>
          </cell>
          <cell r="M3729">
            <v>39190.567361111112</v>
          </cell>
          <cell r="N3729" t="str">
            <v>Completed</v>
          </cell>
          <cell r="O3729" t="str">
            <v>IPO</v>
          </cell>
          <cell r="P3729">
            <v>124</v>
          </cell>
          <cell r="Q3729">
            <v>0</v>
          </cell>
          <cell r="R3729" t="str">
            <v>110</v>
          </cell>
          <cell r="S3729" t="str">
            <v>14</v>
          </cell>
        </row>
        <row r="3730">
          <cell r="A3730" t="str">
            <v>PM</v>
          </cell>
          <cell r="B3730">
            <v>1004</v>
          </cell>
          <cell r="C3730">
            <v>1</v>
          </cell>
          <cell r="D3730">
            <v>15157</v>
          </cell>
          <cell r="E3730" t="str">
            <v>Green Energy Technology Inc Ltd</v>
          </cell>
          <cell r="F3730" t="str">
            <v>New energy</v>
          </cell>
          <cell r="G3730" t="str">
            <v>Solar</v>
          </cell>
          <cell r="I3730" t="str">
            <v>Taiwan</v>
          </cell>
          <cell r="J3730" t="str">
            <v>TWN</v>
          </cell>
          <cell r="K3730" t="str">
            <v>Asia</v>
          </cell>
          <cell r="L3730" t="str">
            <v>ASOC</v>
          </cell>
          <cell r="M3730">
            <v>39472.413888888892</v>
          </cell>
          <cell r="N3730" t="str">
            <v>Completed</v>
          </cell>
          <cell r="O3730" t="str">
            <v>IPO</v>
          </cell>
          <cell r="P3730">
            <v>52</v>
          </cell>
          <cell r="Q3730">
            <v>0</v>
          </cell>
          <cell r="R3730" t="str">
            <v>52</v>
          </cell>
          <cell r="S3730" t="str">
            <v>0</v>
          </cell>
        </row>
        <row r="3731">
          <cell r="A3731" t="str">
            <v>PM</v>
          </cell>
          <cell r="B3731">
            <v>1005</v>
          </cell>
          <cell r="C3731">
            <v>1</v>
          </cell>
          <cell r="D3731">
            <v>7543</v>
          </cell>
          <cell r="E3731" t="str">
            <v>Petratherm Ltd</v>
          </cell>
          <cell r="F3731" t="str">
            <v>New energy</v>
          </cell>
          <cell r="G3731" t="str">
            <v>Geothermal</v>
          </cell>
          <cell r="H3731" t="str">
            <v>South Australia</v>
          </cell>
          <cell r="I3731" t="str">
            <v>Australia</v>
          </cell>
          <cell r="J3731" t="str">
            <v>AUS</v>
          </cell>
          <cell r="K3731" t="str">
            <v>Oceania</v>
          </cell>
          <cell r="L3731" t="str">
            <v>ASOC</v>
          </cell>
          <cell r="M3731">
            <v>39206.654861111114</v>
          </cell>
          <cell r="N3731" t="str">
            <v>Completed</v>
          </cell>
          <cell r="O3731" t="str">
            <v>Secondary</v>
          </cell>
          <cell r="P3731">
            <v>3</v>
          </cell>
          <cell r="Q3731">
            <v>0</v>
          </cell>
          <cell r="R3731" t="str">
            <v>3</v>
          </cell>
        </row>
        <row r="3732">
          <cell r="A3732" t="str">
            <v>PM</v>
          </cell>
          <cell r="B3732">
            <v>1006</v>
          </cell>
          <cell r="C3732">
            <v>1</v>
          </cell>
          <cell r="D3732">
            <v>351</v>
          </cell>
          <cell r="E3732" t="str">
            <v>Geodynamics Ltd</v>
          </cell>
          <cell r="F3732" t="str">
            <v>New energy</v>
          </cell>
          <cell r="G3732" t="str">
            <v>Geothermal</v>
          </cell>
          <cell r="I3732" t="str">
            <v>Australia</v>
          </cell>
          <cell r="J3732" t="str">
            <v>AUS</v>
          </cell>
          <cell r="K3732" t="str">
            <v>Oceania</v>
          </cell>
          <cell r="L3732" t="str">
            <v>ASOC</v>
          </cell>
          <cell r="M3732">
            <v>39189.631249999999</v>
          </cell>
          <cell r="N3732" t="str">
            <v>Completed</v>
          </cell>
          <cell r="O3732" t="str">
            <v>Secondary</v>
          </cell>
          <cell r="P3732">
            <v>41.3</v>
          </cell>
          <cell r="Q3732">
            <v>0</v>
          </cell>
          <cell r="R3732" t="str">
            <v>41.3</v>
          </cell>
        </row>
        <row r="3733">
          <cell r="A3733" t="str">
            <v>PM</v>
          </cell>
          <cell r="B3733">
            <v>1007</v>
          </cell>
          <cell r="C3733">
            <v>1</v>
          </cell>
          <cell r="D3733">
            <v>362</v>
          </cell>
          <cell r="E3733" t="str">
            <v>REC Group (Renewable Energy Corporation)</v>
          </cell>
          <cell r="F3733" t="str">
            <v>New energy</v>
          </cell>
          <cell r="G3733" t="str">
            <v>Solar</v>
          </cell>
          <cell r="I3733" t="str">
            <v>Norway</v>
          </cell>
          <cell r="J3733" t="str">
            <v>NOR</v>
          </cell>
          <cell r="K3733" t="str">
            <v>Non-EU Europe</v>
          </cell>
          <cell r="L3733" t="str">
            <v>EMEA</v>
          </cell>
          <cell r="M3733">
            <v>39163.503472222219</v>
          </cell>
          <cell r="N3733" t="str">
            <v>Completed</v>
          </cell>
          <cell r="O3733" t="str">
            <v>Block Trade</v>
          </cell>
          <cell r="P3733">
            <v>779</v>
          </cell>
          <cell r="Q3733">
            <v>0</v>
          </cell>
          <cell r="R3733" t="str">
            <v>0</v>
          </cell>
          <cell r="S3733" t="str">
            <v>779</v>
          </cell>
        </row>
        <row r="3734">
          <cell r="A3734" t="str">
            <v>PM</v>
          </cell>
          <cell r="B3734">
            <v>1008</v>
          </cell>
          <cell r="C3734">
            <v>1</v>
          </cell>
          <cell r="D3734">
            <v>4442</v>
          </cell>
          <cell r="E3734" t="str">
            <v>EnerNOC Inc</v>
          </cell>
          <cell r="F3734" t="str">
            <v>New energy</v>
          </cell>
          <cell r="G3734" t="str">
            <v>Smart Distribution</v>
          </cell>
          <cell r="H3734" t="str">
            <v>Massachusetts</v>
          </cell>
          <cell r="I3734" t="str">
            <v>United States</v>
          </cell>
          <cell r="J3734" t="str">
            <v>USA</v>
          </cell>
          <cell r="K3734" t="str">
            <v>North America &amp; Carribean</v>
          </cell>
          <cell r="L3734" t="str">
            <v>AMER</v>
          </cell>
          <cell r="M3734">
            <v>39220.743055555555</v>
          </cell>
          <cell r="N3734" t="str">
            <v>Completed</v>
          </cell>
          <cell r="O3734" t="str">
            <v>IPO</v>
          </cell>
          <cell r="P3734">
            <v>112.1</v>
          </cell>
          <cell r="Q3734">
            <v>0</v>
          </cell>
          <cell r="R3734" t="str">
            <v>106.3</v>
          </cell>
          <cell r="S3734" t="str">
            <v>5.8</v>
          </cell>
        </row>
        <row r="3735">
          <cell r="A3735" t="str">
            <v>PM</v>
          </cell>
          <cell r="B3735">
            <v>1009</v>
          </cell>
          <cell r="C3735">
            <v>1</v>
          </cell>
          <cell r="D3735">
            <v>18472</v>
          </cell>
          <cell r="E3735" t="str">
            <v>Ora Capital Partners</v>
          </cell>
          <cell r="F3735" t="str">
            <v>Partially new energy</v>
          </cell>
          <cell r="G3735" t="str">
            <v>General Financial &amp; Legal Services</v>
          </cell>
          <cell r="I3735" t="str">
            <v>United Kingdom</v>
          </cell>
          <cell r="J3735" t="str">
            <v>GBR</v>
          </cell>
          <cell r="K3735" t="str">
            <v>EU Europe</v>
          </cell>
          <cell r="L3735" t="str">
            <v>EMEA</v>
          </cell>
          <cell r="M3735">
            <v>39189.731249999997</v>
          </cell>
          <cell r="N3735" t="str">
            <v>Completed</v>
          </cell>
          <cell r="O3735" t="str">
            <v>IPO</v>
          </cell>
          <cell r="P3735">
            <v>70.400000000000006</v>
          </cell>
          <cell r="Q3735">
            <v>0</v>
          </cell>
          <cell r="R3735" t="str">
            <v>70.4</v>
          </cell>
          <cell r="S3735" t="str">
            <v>0</v>
          </cell>
        </row>
        <row r="3736">
          <cell r="A3736" t="str">
            <v>PM</v>
          </cell>
          <cell r="B3736">
            <v>1010</v>
          </cell>
          <cell r="C3736">
            <v>1</v>
          </cell>
          <cell r="D3736">
            <v>10894</v>
          </cell>
          <cell r="E3736" t="str">
            <v>Linear Technology Corp</v>
          </cell>
          <cell r="F3736" t="str">
            <v>Non-core</v>
          </cell>
          <cell r="G3736" t="str">
            <v>Efficiency: Demand Side</v>
          </cell>
          <cell r="H3736" t="str">
            <v>California</v>
          </cell>
          <cell r="I3736" t="str">
            <v>United States</v>
          </cell>
          <cell r="J3736" t="str">
            <v>USA</v>
          </cell>
          <cell r="K3736" t="str">
            <v>North America &amp; Carribean</v>
          </cell>
          <cell r="L3736" t="str">
            <v>AMER</v>
          </cell>
          <cell r="M3736">
            <v>39196.774305555555</v>
          </cell>
          <cell r="N3736" t="str">
            <v>Completed</v>
          </cell>
          <cell r="O3736" t="str">
            <v>Convertible</v>
          </cell>
          <cell r="P3736">
            <v>1700</v>
          </cell>
          <cell r="Q3736">
            <v>0</v>
          </cell>
          <cell r="R3736" t="str">
            <v>1700</v>
          </cell>
        </row>
        <row r="3737">
          <cell r="A3737" t="str">
            <v>PM</v>
          </cell>
          <cell r="B3737">
            <v>1011</v>
          </cell>
          <cell r="C3737">
            <v>1</v>
          </cell>
          <cell r="D3737">
            <v>1735</v>
          </cell>
          <cell r="E3737" t="str">
            <v>Clean Energy Combustion Systems Inc</v>
          </cell>
          <cell r="F3737" t="str">
            <v>New energy</v>
          </cell>
          <cell r="G3737" t="str">
            <v>Biomass &amp; Waste</v>
          </cell>
          <cell r="I3737" t="str">
            <v>Canada</v>
          </cell>
          <cell r="J3737" t="str">
            <v>CAN</v>
          </cell>
          <cell r="K3737" t="str">
            <v>North America &amp; Carribean</v>
          </cell>
          <cell r="L3737" t="str">
            <v>AMER</v>
          </cell>
          <cell r="M3737">
            <v>39191.609027777777</v>
          </cell>
          <cell r="N3737" t="str">
            <v>Completed</v>
          </cell>
          <cell r="O3737" t="str">
            <v>OTC Convertible</v>
          </cell>
          <cell r="P3737">
            <v>0.75</v>
          </cell>
          <cell r="Q3737">
            <v>0</v>
          </cell>
          <cell r="R3737" t="str">
            <v>0.75</v>
          </cell>
        </row>
        <row r="3738">
          <cell r="A3738" t="str">
            <v>PM</v>
          </cell>
          <cell r="B3738">
            <v>1012</v>
          </cell>
          <cell r="C3738">
            <v>1</v>
          </cell>
          <cell r="D3738">
            <v>18508</v>
          </cell>
          <cell r="E3738" t="str">
            <v>BGlobal</v>
          </cell>
          <cell r="F3738" t="str">
            <v>New energy</v>
          </cell>
          <cell r="G3738" t="str">
            <v>Efficiency: Demand Side</v>
          </cell>
          <cell r="H3738" t="str">
            <v>England</v>
          </cell>
          <cell r="I3738" t="str">
            <v>United Kingdom</v>
          </cell>
          <cell r="J3738" t="str">
            <v>GBR</v>
          </cell>
          <cell r="K3738" t="str">
            <v>EU Europe</v>
          </cell>
          <cell r="L3738" t="str">
            <v>EMEA</v>
          </cell>
          <cell r="M3738">
            <v>39197.625694444447</v>
          </cell>
          <cell r="N3738" t="str">
            <v>Completed</v>
          </cell>
          <cell r="O3738" t="str">
            <v>IPO</v>
          </cell>
          <cell r="P3738">
            <v>15.8</v>
          </cell>
          <cell r="Q3738">
            <v>0</v>
          </cell>
          <cell r="R3738" t="str">
            <v>15.8</v>
          </cell>
        </row>
        <row r="3739">
          <cell r="A3739" t="str">
            <v>PM</v>
          </cell>
          <cell r="B3739">
            <v>1013</v>
          </cell>
          <cell r="C3739">
            <v>1</v>
          </cell>
          <cell r="D3739">
            <v>820</v>
          </cell>
          <cell r="E3739" t="str">
            <v>Sustainable Energy Technologies Ltd</v>
          </cell>
          <cell r="F3739" t="str">
            <v>New energy</v>
          </cell>
          <cell r="G3739" t="str">
            <v>Solar</v>
          </cell>
          <cell r="H3739" t="str">
            <v>Alberta</v>
          </cell>
          <cell r="I3739" t="str">
            <v>Canada</v>
          </cell>
          <cell r="J3739" t="str">
            <v>CAN</v>
          </cell>
          <cell r="K3739" t="str">
            <v>North America &amp; Carribean</v>
          </cell>
          <cell r="L3739" t="str">
            <v>AMER</v>
          </cell>
          <cell r="M3739">
            <v>39226.617361111108</v>
          </cell>
          <cell r="N3739" t="str">
            <v>Completed</v>
          </cell>
          <cell r="O3739" t="str">
            <v>OTC Secondary/PIPE</v>
          </cell>
          <cell r="P3739">
            <v>6</v>
          </cell>
          <cell r="Q3739">
            <v>0</v>
          </cell>
          <cell r="R3739" t="str">
            <v>6</v>
          </cell>
        </row>
        <row r="3740">
          <cell r="A3740" t="str">
            <v>PM</v>
          </cell>
          <cell r="B3740">
            <v>1014</v>
          </cell>
          <cell r="C3740">
            <v>1</v>
          </cell>
          <cell r="D3740">
            <v>2914</v>
          </cell>
          <cell r="E3740" t="str">
            <v>Rentech Inc</v>
          </cell>
          <cell r="F3740" t="str">
            <v>New energy</v>
          </cell>
          <cell r="G3740" t="str">
            <v>Efficiency: Supply Side</v>
          </cell>
          <cell r="H3740" t="str">
            <v>Colorado</v>
          </cell>
          <cell r="I3740" t="str">
            <v>United States</v>
          </cell>
          <cell r="J3740" t="str">
            <v>USA</v>
          </cell>
          <cell r="K3740" t="str">
            <v>North America &amp; Carribean</v>
          </cell>
          <cell r="L3740" t="str">
            <v>AMER</v>
          </cell>
          <cell r="M3740">
            <v>39192.688194444447</v>
          </cell>
          <cell r="N3740" t="str">
            <v>Completed</v>
          </cell>
          <cell r="O3740" t="str">
            <v>Secondary</v>
          </cell>
          <cell r="P3740">
            <v>51.8</v>
          </cell>
          <cell r="Q3740">
            <v>0</v>
          </cell>
          <cell r="R3740" t="str">
            <v>51.8</v>
          </cell>
        </row>
        <row r="3741">
          <cell r="A3741" t="str">
            <v>PM</v>
          </cell>
          <cell r="B3741">
            <v>1015</v>
          </cell>
          <cell r="C3741">
            <v>1</v>
          </cell>
          <cell r="D3741">
            <v>14679</v>
          </cell>
          <cell r="E3741" t="str">
            <v>Imperium Renewables</v>
          </cell>
          <cell r="F3741" t="str">
            <v>New energy</v>
          </cell>
          <cell r="G3741" t="str">
            <v>Biofuels</v>
          </cell>
          <cell r="H3741" t="str">
            <v>Washington State</v>
          </cell>
          <cell r="I3741" t="str">
            <v>United States</v>
          </cell>
          <cell r="J3741" t="str">
            <v>USA</v>
          </cell>
          <cell r="K3741" t="str">
            <v>North America &amp; Carribean</v>
          </cell>
          <cell r="L3741" t="str">
            <v>AMER</v>
          </cell>
          <cell r="M3741">
            <v>39451.513194444444</v>
          </cell>
          <cell r="N3741" t="str">
            <v>Postponed/cancelled</v>
          </cell>
          <cell r="O3741" t="str">
            <v>IPO</v>
          </cell>
          <cell r="P3741">
            <v>345</v>
          </cell>
          <cell r="Q3741">
            <v>0</v>
          </cell>
          <cell r="R3741" t="str">
            <v>0</v>
          </cell>
          <cell r="S3741" t="str">
            <v>0</v>
          </cell>
        </row>
        <row r="3742">
          <cell r="A3742" t="str">
            <v>PM</v>
          </cell>
          <cell r="B3742">
            <v>1016</v>
          </cell>
          <cell r="C3742">
            <v>1</v>
          </cell>
          <cell r="D3742">
            <v>15905</v>
          </cell>
          <cell r="E3742" t="str">
            <v>Octillion Corporation</v>
          </cell>
          <cell r="F3742" t="str">
            <v>New energy</v>
          </cell>
          <cell r="G3742" t="str">
            <v>Solar</v>
          </cell>
          <cell r="H3742" t="str">
            <v>British Columbia</v>
          </cell>
          <cell r="I3742" t="str">
            <v>Canada</v>
          </cell>
          <cell r="J3742" t="str">
            <v>CAN</v>
          </cell>
          <cell r="K3742" t="str">
            <v>North America &amp; Carribean</v>
          </cell>
          <cell r="L3742" t="str">
            <v>AMER</v>
          </cell>
          <cell r="M3742">
            <v>39195.632638888892</v>
          </cell>
          <cell r="N3742" t="str">
            <v>Completed</v>
          </cell>
          <cell r="O3742" t="str">
            <v>OTC Secondary/PIPE</v>
          </cell>
          <cell r="P3742">
            <v>0.5</v>
          </cell>
          <cell r="Q3742">
            <v>0</v>
          </cell>
          <cell r="R3742" t="str">
            <v>0.5</v>
          </cell>
        </row>
        <row r="3743">
          <cell r="A3743" t="str">
            <v>PM</v>
          </cell>
          <cell r="B3743">
            <v>1017</v>
          </cell>
          <cell r="C3743">
            <v>1</v>
          </cell>
          <cell r="D3743">
            <v>1609</v>
          </cell>
          <cell r="E3743" t="str">
            <v>Pentadyne Power Corporation</v>
          </cell>
          <cell r="F3743" t="str">
            <v>New energy</v>
          </cell>
          <cell r="G3743" t="str">
            <v>Power Storage</v>
          </cell>
          <cell r="H3743" t="str">
            <v>California</v>
          </cell>
          <cell r="I3743" t="str">
            <v>United States</v>
          </cell>
          <cell r="J3743" t="str">
            <v>USA</v>
          </cell>
          <cell r="K3743" t="str">
            <v>North America &amp; Carribean</v>
          </cell>
          <cell r="L3743" t="str">
            <v>AMER</v>
          </cell>
          <cell r="M3743">
            <v>39196.686111111114</v>
          </cell>
          <cell r="N3743" t="str">
            <v>Postponed/cancelled</v>
          </cell>
          <cell r="O3743" t="str">
            <v>IPO</v>
          </cell>
          <cell r="Q3743">
            <v>0</v>
          </cell>
        </row>
        <row r="3744">
          <cell r="A3744" t="str">
            <v>PM</v>
          </cell>
          <cell r="B3744">
            <v>1018</v>
          </cell>
          <cell r="C3744">
            <v>1</v>
          </cell>
          <cell r="D3744">
            <v>17944</v>
          </cell>
          <cell r="E3744" t="str">
            <v>Zenergy Power</v>
          </cell>
          <cell r="F3744" t="str">
            <v>New energy</v>
          </cell>
          <cell r="G3744" t="str">
            <v>Efficiency: Demand Side</v>
          </cell>
          <cell r="I3744" t="str">
            <v>United Kingdom</v>
          </cell>
          <cell r="J3744" t="str">
            <v>GBR</v>
          </cell>
          <cell r="K3744" t="str">
            <v>EU Europe</v>
          </cell>
          <cell r="L3744" t="str">
            <v>EMEA</v>
          </cell>
          <cell r="M3744">
            <v>39198.679166666669</v>
          </cell>
          <cell r="N3744" t="str">
            <v>Completed</v>
          </cell>
          <cell r="O3744" t="str">
            <v>Secondary</v>
          </cell>
          <cell r="P3744">
            <v>12</v>
          </cell>
          <cell r="Q3744">
            <v>0</v>
          </cell>
          <cell r="R3744" t="str">
            <v>12</v>
          </cell>
          <cell r="S3744" t="str">
            <v>0</v>
          </cell>
        </row>
        <row r="3745">
          <cell r="A3745" t="str">
            <v>PM</v>
          </cell>
          <cell r="B3745">
            <v>1019</v>
          </cell>
          <cell r="C3745">
            <v>1</v>
          </cell>
          <cell r="D3745">
            <v>17944</v>
          </cell>
          <cell r="E3745" t="str">
            <v>Zenergy Power</v>
          </cell>
          <cell r="F3745" t="str">
            <v>New energy</v>
          </cell>
          <cell r="G3745" t="str">
            <v>Efficiency: Demand Side</v>
          </cell>
          <cell r="I3745" t="str">
            <v>United Kingdom</v>
          </cell>
          <cell r="J3745" t="str">
            <v>GBR</v>
          </cell>
          <cell r="K3745" t="str">
            <v>EU Europe</v>
          </cell>
          <cell r="L3745" t="str">
            <v>EMEA</v>
          </cell>
          <cell r="M3745">
            <v>38951.427777777775</v>
          </cell>
          <cell r="N3745" t="str">
            <v>Completed</v>
          </cell>
          <cell r="O3745" t="str">
            <v>Share registration</v>
          </cell>
          <cell r="P3745">
            <v>0</v>
          </cell>
          <cell r="Q3745">
            <v>0</v>
          </cell>
          <cell r="R3745" t="str">
            <v>0</v>
          </cell>
          <cell r="S3745" t="str">
            <v>0</v>
          </cell>
        </row>
        <row r="3746">
          <cell r="A3746" t="str">
            <v>PM</v>
          </cell>
          <cell r="B3746">
            <v>1020</v>
          </cell>
          <cell r="C3746">
            <v>1</v>
          </cell>
          <cell r="D3746">
            <v>18618</v>
          </cell>
          <cell r="E3746" t="str">
            <v>Voltalia</v>
          </cell>
          <cell r="F3746" t="str">
            <v>New energy</v>
          </cell>
          <cell r="G3746" t="str">
            <v>Mini-Hydro</v>
          </cell>
          <cell r="I3746" t="str">
            <v>France</v>
          </cell>
          <cell r="J3746" t="str">
            <v>FRA</v>
          </cell>
          <cell r="K3746" t="str">
            <v>EU Europe</v>
          </cell>
          <cell r="L3746" t="str">
            <v>EMEA</v>
          </cell>
          <cell r="M3746">
            <v>39198.651388888888</v>
          </cell>
          <cell r="N3746" t="str">
            <v>Completed</v>
          </cell>
          <cell r="O3746" t="str">
            <v>OTC Secondary/PIPE</v>
          </cell>
          <cell r="P3746">
            <v>27.2</v>
          </cell>
          <cell r="Q3746">
            <v>0</v>
          </cell>
          <cell r="R3746" t="str">
            <v>27.2</v>
          </cell>
        </row>
        <row r="3747">
          <cell r="A3747" t="str">
            <v>PM</v>
          </cell>
          <cell r="B3747">
            <v>1021</v>
          </cell>
          <cell r="C3747">
            <v>1</v>
          </cell>
          <cell r="D3747">
            <v>3424</v>
          </cell>
          <cell r="E3747" t="str">
            <v>GT Solar Technologies (formerly GT Equipment Technologies)</v>
          </cell>
          <cell r="F3747" t="str">
            <v>New energy</v>
          </cell>
          <cell r="G3747" t="str">
            <v>Solar</v>
          </cell>
          <cell r="H3747" t="str">
            <v>New Hampshire</v>
          </cell>
          <cell r="I3747" t="str">
            <v>United States</v>
          </cell>
          <cell r="J3747" t="str">
            <v>USA</v>
          </cell>
          <cell r="K3747" t="str">
            <v>North America &amp; Carribean</v>
          </cell>
          <cell r="L3747" t="str">
            <v>AMER</v>
          </cell>
          <cell r="M3747">
            <v>39198.744444444441</v>
          </cell>
          <cell r="N3747" t="str">
            <v>Postponed/cancelled</v>
          </cell>
          <cell r="O3747" t="str">
            <v>IPO</v>
          </cell>
          <cell r="P3747">
            <v>200</v>
          </cell>
          <cell r="Q3747">
            <v>0</v>
          </cell>
          <cell r="R3747" t="str">
            <v>0</v>
          </cell>
          <cell r="S3747" t="str">
            <v>0</v>
          </cell>
        </row>
        <row r="3748">
          <cell r="A3748" t="str">
            <v>PM</v>
          </cell>
          <cell r="B3748">
            <v>1022</v>
          </cell>
          <cell r="C3748">
            <v>1</v>
          </cell>
          <cell r="D3748">
            <v>4919</v>
          </cell>
          <cell r="E3748" t="str">
            <v>AgCert International Plc</v>
          </cell>
          <cell r="F3748" t="str">
            <v>New energy</v>
          </cell>
          <cell r="G3748" t="str">
            <v>Carbon Markets</v>
          </cell>
          <cell r="I3748" t="str">
            <v>Ireland</v>
          </cell>
          <cell r="J3748" t="str">
            <v>IRL</v>
          </cell>
          <cell r="K3748" t="str">
            <v>EU Europe</v>
          </cell>
          <cell r="L3748" t="str">
            <v>EMEA</v>
          </cell>
          <cell r="M3748">
            <v>39209.731249999997</v>
          </cell>
          <cell r="N3748" t="str">
            <v>Completed</v>
          </cell>
          <cell r="O3748" t="str">
            <v>Secondary</v>
          </cell>
          <cell r="P3748">
            <v>61</v>
          </cell>
          <cell r="Q3748">
            <v>0</v>
          </cell>
          <cell r="R3748" t="str">
            <v>61</v>
          </cell>
          <cell r="S3748" t="str">
            <v>0</v>
          </cell>
        </row>
        <row r="3749">
          <cell r="A3749" t="str">
            <v>PM</v>
          </cell>
          <cell r="B3749">
            <v>1023</v>
          </cell>
          <cell r="C3749">
            <v>1</v>
          </cell>
          <cell r="D3749">
            <v>18612</v>
          </cell>
          <cell r="E3749" t="str">
            <v>BKN BioKraftstoff Nord AG</v>
          </cell>
          <cell r="F3749" t="str">
            <v>New energy</v>
          </cell>
          <cell r="G3749" t="str">
            <v>Biofuels</v>
          </cell>
          <cell r="H3749" t="str">
            <v>Lower Saxony</v>
          </cell>
          <cell r="I3749" t="str">
            <v>Germany</v>
          </cell>
          <cell r="J3749" t="str">
            <v>DEU</v>
          </cell>
          <cell r="K3749" t="str">
            <v>EU Europe</v>
          </cell>
          <cell r="L3749" t="str">
            <v>EMEA</v>
          </cell>
          <cell r="M3749">
            <v>39119.428472222222</v>
          </cell>
          <cell r="N3749" t="str">
            <v>Completed</v>
          </cell>
          <cell r="O3749" t="str">
            <v>OTC IPO</v>
          </cell>
          <cell r="P3749">
            <v>46.3</v>
          </cell>
          <cell r="Q3749">
            <v>0</v>
          </cell>
          <cell r="R3749" t="str">
            <v>8.4</v>
          </cell>
          <cell r="S3749" t="str">
            <v>37.9</v>
          </cell>
        </row>
        <row r="3750">
          <cell r="A3750" t="str">
            <v>PM</v>
          </cell>
          <cell r="B3750">
            <v>1024</v>
          </cell>
          <cell r="C3750">
            <v>1</v>
          </cell>
          <cell r="D3750">
            <v>73</v>
          </cell>
          <cell r="E3750" t="str">
            <v>Oceanlinx (formerly Energetech Australia Pty Ltd)</v>
          </cell>
          <cell r="F3750" t="str">
            <v>New energy</v>
          </cell>
          <cell r="G3750" t="str">
            <v>Marine</v>
          </cell>
          <cell r="H3750" t="str">
            <v>New South Wales</v>
          </cell>
          <cell r="I3750" t="str">
            <v>Australia</v>
          </cell>
          <cell r="J3750" t="str">
            <v>AUS</v>
          </cell>
          <cell r="K3750" t="str">
            <v>Oceania</v>
          </cell>
          <cell r="L3750" t="str">
            <v>ASOC</v>
          </cell>
          <cell r="M3750">
            <v>39426</v>
          </cell>
          <cell r="N3750" t="str">
            <v>Postponed/cancelled</v>
          </cell>
          <cell r="O3750" t="str">
            <v>IPO</v>
          </cell>
          <cell r="P3750">
            <v>70</v>
          </cell>
          <cell r="Q3750">
            <v>0</v>
          </cell>
          <cell r="R3750" t="str">
            <v>0</v>
          </cell>
          <cell r="S3750" t="str">
            <v>0</v>
          </cell>
        </row>
        <row r="3751">
          <cell r="A3751" t="str">
            <v>PM</v>
          </cell>
          <cell r="B3751">
            <v>1025</v>
          </cell>
          <cell r="C3751">
            <v>1</v>
          </cell>
          <cell r="D3751">
            <v>1851</v>
          </cell>
          <cell r="E3751" t="str">
            <v>Altair Nanotechnologies Inc</v>
          </cell>
          <cell r="F3751" t="str">
            <v>New energy</v>
          </cell>
          <cell r="G3751" t="str">
            <v>Power Storage</v>
          </cell>
          <cell r="H3751" t="str">
            <v>Nevada</v>
          </cell>
          <cell r="I3751" t="str">
            <v>United States</v>
          </cell>
          <cell r="J3751" t="str">
            <v>USA</v>
          </cell>
          <cell r="K3751" t="str">
            <v>North America &amp; Carribean</v>
          </cell>
          <cell r="L3751" t="str">
            <v>AMER</v>
          </cell>
          <cell r="M3751">
            <v>39143.508333333331</v>
          </cell>
          <cell r="N3751" t="str">
            <v>Completed</v>
          </cell>
          <cell r="O3751" t="str">
            <v>Private Investment in Public Equity (PIPE)</v>
          </cell>
          <cell r="P3751">
            <v>3</v>
          </cell>
          <cell r="Q3751">
            <v>0</v>
          </cell>
          <cell r="R3751" t="str">
            <v>3</v>
          </cell>
        </row>
        <row r="3752">
          <cell r="A3752" t="str">
            <v>PM</v>
          </cell>
          <cell r="B3752">
            <v>1026</v>
          </cell>
          <cell r="C3752">
            <v>1</v>
          </cell>
          <cell r="D3752">
            <v>2199</v>
          </cell>
          <cell r="E3752" t="str">
            <v>Nevada Geothermal Power Inc</v>
          </cell>
          <cell r="F3752" t="str">
            <v>New energy</v>
          </cell>
          <cell r="G3752" t="str">
            <v>Geothermal</v>
          </cell>
          <cell r="H3752" t="str">
            <v>British Columbia</v>
          </cell>
          <cell r="I3752" t="str">
            <v>Canada</v>
          </cell>
          <cell r="J3752" t="str">
            <v>CAN</v>
          </cell>
          <cell r="K3752" t="str">
            <v>North America &amp; Carribean</v>
          </cell>
          <cell r="L3752" t="str">
            <v>AMER</v>
          </cell>
          <cell r="M3752">
            <v>39125.517361111109</v>
          </cell>
          <cell r="N3752" t="str">
            <v>Completed</v>
          </cell>
          <cell r="O3752" t="str">
            <v>OTC Secondary/PIPE</v>
          </cell>
          <cell r="P3752">
            <v>2.1</v>
          </cell>
          <cell r="Q3752">
            <v>0</v>
          </cell>
          <cell r="R3752" t="str">
            <v>2.1</v>
          </cell>
        </row>
        <row r="3753">
          <cell r="A3753" t="str">
            <v>PM</v>
          </cell>
          <cell r="B3753">
            <v>1027</v>
          </cell>
          <cell r="C3753">
            <v>1</v>
          </cell>
          <cell r="D3753">
            <v>18663</v>
          </cell>
          <cell r="E3753" t="str">
            <v>Lignol Energy Corporation</v>
          </cell>
          <cell r="F3753" t="str">
            <v>New energy</v>
          </cell>
          <cell r="G3753" t="str">
            <v>Biofuels</v>
          </cell>
          <cell r="H3753" t="str">
            <v>British Columbia</v>
          </cell>
          <cell r="I3753" t="str">
            <v>Canada</v>
          </cell>
          <cell r="J3753" t="str">
            <v>CAN</v>
          </cell>
          <cell r="K3753" t="str">
            <v>North America &amp; Carribean</v>
          </cell>
          <cell r="L3753" t="str">
            <v>AMER</v>
          </cell>
          <cell r="M3753">
            <v>39104.536111111112</v>
          </cell>
          <cell r="N3753" t="str">
            <v>Completed</v>
          </cell>
          <cell r="O3753" t="str">
            <v>OTC Reverse IPO</v>
          </cell>
          <cell r="P3753">
            <v>4.3</v>
          </cell>
          <cell r="Q3753">
            <v>0</v>
          </cell>
          <cell r="R3753" t="str">
            <v>4.3</v>
          </cell>
        </row>
        <row r="3754">
          <cell r="A3754" t="str">
            <v>PM</v>
          </cell>
          <cell r="B3754">
            <v>1028</v>
          </cell>
          <cell r="C3754">
            <v>1</v>
          </cell>
          <cell r="D3754">
            <v>11825</v>
          </cell>
          <cell r="E3754" t="str">
            <v>Babcock &amp; Brown Wind Partners Group (BBW)</v>
          </cell>
          <cell r="F3754" t="str">
            <v>New energy</v>
          </cell>
          <cell r="G3754" t="str">
            <v>Wind</v>
          </cell>
          <cell r="H3754" t="str">
            <v>New South Wales</v>
          </cell>
          <cell r="I3754" t="str">
            <v>Australia</v>
          </cell>
          <cell r="J3754" t="str">
            <v>AUS</v>
          </cell>
          <cell r="K3754" t="str">
            <v>Oceania</v>
          </cell>
          <cell r="L3754" t="str">
            <v>ASOC</v>
          </cell>
          <cell r="M3754">
            <v>39199.775694444441</v>
          </cell>
          <cell r="N3754" t="str">
            <v>Completed</v>
          </cell>
          <cell r="O3754" t="str">
            <v>Quoted fund (assets)</v>
          </cell>
          <cell r="P3754">
            <v>130.30000000000001</v>
          </cell>
          <cell r="Q3754">
            <v>0</v>
          </cell>
          <cell r="R3754" t="str">
            <v>130.3</v>
          </cell>
        </row>
        <row r="3755">
          <cell r="A3755" t="str">
            <v>PM</v>
          </cell>
          <cell r="B3755">
            <v>1029</v>
          </cell>
          <cell r="C3755">
            <v>1</v>
          </cell>
          <cell r="D3755">
            <v>12732</v>
          </cell>
          <cell r="E3755" t="str">
            <v>Alkane Energy Plc</v>
          </cell>
          <cell r="F3755" t="str">
            <v>New energy</v>
          </cell>
          <cell r="G3755" t="str">
            <v>Efficiency: Supply Side</v>
          </cell>
          <cell r="I3755" t="str">
            <v>United Kingdom</v>
          </cell>
          <cell r="J3755" t="str">
            <v>GBR</v>
          </cell>
          <cell r="K3755" t="str">
            <v>EU Europe</v>
          </cell>
          <cell r="L3755" t="str">
            <v>EMEA</v>
          </cell>
          <cell r="M3755">
            <v>37883.711805555555</v>
          </cell>
          <cell r="N3755" t="str">
            <v>Completed</v>
          </cell>
          <cell r="O3755" t="str">
            <v>Share registration</v>
          </cell>
          <cell r="P3755">
            <v>0</v>
          </cell>
          <cell r="Q3755">
            <v>0</v>
          </cell>
          <cell r="R3755" t="str">
            <v>0</v>
          </cell>
        </row>
        <row r="3756">
          <cell r="A3756" t="str">
            <v>PM</v>
          </cell>
          <cell r="B3756">
            <v>1030</v>
          </cell>
          <cell r="C3756">
            <v>1</v>
          </cell>
          <cell r="D3756">
            <v>18705</v>
          </cell>
          <cell r="E3756" t="str">
            <v>Perfect Field Investment</v>
          </cell>
          <cell r="F3756" t="str">
            <v>New energy</v>
          </cell>
          <cell r="G3756" t="str">
            <v>Solar</v>
          </cell>
          <cell r="I3756" t="str">
            <v>China</v>
          </cell>
          <cell r="J3756" t="str">
            <v>CHN</v>
          </cell>
          <cell r="K3756" t="str">
            <v>Asia</v>
          </cell>
          <cell r="L3756" t="str">
            <v>ASOC</v>
          </cell>
          <cell r="M3756">
            <v>39204.715277777781</v>
          </cell>
          <cell r="N3756" t="str">
            <v>Postponed/cancelled</v>
          </cell>
          <cell r="O3756" t="str">
            <v>Reverse IPO</v>
          </cell>
          <cell r="P3756">
            <v>1.7</v>
          </cell>
          <cell r="Q3756">
            <v>0</v>
          </cell>
        </row>
        <row r="3757">
          <cell r="A3757" t="str">
            <v>PM</v>
          </cell>
          <cell r="B3757">
            <v>1031</v>
          </cell>
          <cell r="C3757">
            <v>1</v>
          </cell>
          <cell r="D3757">
            <v>2051</v>
          </cell>
          <cell r="E3757" t="str">
            <v>PV Crystalox Solar AG (formerly PV Silicon AG)</v>
          </cell>
          <cell r="F3757" t="str">
            <v>New energy</v>
          </cell>
          <cell r="G3757" t="str">
            <v>Solar</v>
          </cell>
          <cell r="H3757" t="str">
            <v>England</v>
          </cell>
          <cell r="I3757" t="str">
            <v>United Kingdom</v>
          </cell>
          <cell r="J3757" t="str">
            <v>GBR</v>
          </cell>
          <cell r="K3757" t="str">
            <v>EU Europe</v>
          </cell>
          <cell r="L3757" t="str">
            <v>EMEA</v>
          </cell>
          <cell r="M3757">
            <v>39244.460416666669</v>
          </cell>
          <cell r="N3757" t="str">
            <v>Completed</v>
          </cell>
          <cell r="O3757" t="str">
            <v>IPO</v>
          </cell>
          <cell r="P3757">
            <v>438</v>
          </cell>
          <cell r="Q3757">
            <v>0</v>
          </cell>
          <cell r="R3757" t="str">
            <v>108</v>
          </cell>
          <cell r="S3757" t="str">
            <v>330</v>
          </cell>
        </row>
        <row r="3758">
          <cell r="A3758" t="str">
            <v>PM</v>
          </cell>
          <cell r="B3758">
            <v>1032</v>
          </cell>
          <cell r="C3758">
            <v>1</v>
          </cell>
          <cell r="D3758">
            <v>3399</v>
          </cell>
          <cell r="E3758" t="str">
            <v>HTC Purenergy</v>
          </cell>
          <cell r="F3758" t="str">
            <v>New energy</v>
          </cell>
          <cell r="G3758" t="str">
            <v>Carbon Capture and Sequestration</v>
          </cell>
          <cell r="H3758" t="str">
            <v>Saskatchewan</v>
          </cell>
          <cell r="I3758" t="str">
            <v>Canada</v>
          </cell>
          <cell r="J3758" t="str">
            <v>CAN</v>
          </cell>
          <cell r="K3758" t="str">
            <v>North America &amp; Carribean</v>
          </cell>
          <cell r="L3758" t="str">
            <v>AMER</v>
          </cell>
          <cell r="M3758">
            <v>39203.542361111111</v>
          </cell>
          <cell r="N3758" t="str">
            <v>Announced/filed</v>
          </cell>
          <cell r="O3758" t="str">
            <v>OTC Secondary/PIPE</v>
          </cell>
          <cell r="P3758">
            <v>4.5</v>
          </cell>
          <cell r="Q3758">
            <v>0</v>
          </cell>
        </row>
        <row r="3759">
          <cell r="A3759" t="str">
            <v>PM</v>
          </cell>
          <cell r="B3759">
            <v>1033</v>
          </cell>
          <cell r="C3759">
            <v>1</v>
          </cell>
          <cell r="D3759">
            <v>11189</v>
          </cell>
          <cell r="E3759" t="str">
            <v>VIASPACE Inc (formerly Global-Wide Publication Ltd)</v>
          </cell>
          <cell r="F3759" t="str">
            <v>New energy</v>
          </cell>
          <cell r="G3759" t="str">
            <v>Fuel Cells</v>
          </cell>
          <cell r="H3759" t="str">
            <v>California</v>
          </cell>
          <cell r="I3759" t="str">
            <v>United States</v>
          </cell>
          <cell r="J3759" t="str">
            <v>USA</v>
          </cell>
          <cell r="K3759" t="str">
            <v>North America &amp; Carribean</v>
          </cell>
          <cell r="L3759" t="str">
            <v>AMER</v>
          </cell>
          <cell r="M3759">
            <v>39029.602083333331</v>
          </cell>
          <cell r="N3759" t="str">
            <v>Completed</v>
          </cell>
          <cell r="O3759" t="str">
            <v>OTC Secondary/PIPE</v>
          </cell>
          <cell r="P3759">
            <v>23.8</v>
          </cell>
          <cell r="Q3759">
            <v>0</v>
          </cell>
          <cell r="R3759" t="str">
            <v>23.8</v>
          </cell>
        </row>
        <row r="3760">
          <cell r="A3760" t="str">
            <v>PM</v>
          </cell>
          <cell r="B3760">
            <v>1034</v>
          </cell>
          <cell r="C3760">
            <v>1</v>
          </cell>
          <cell r="D3760">
            <v>2355</v>
          </cell>
          <cell r="E3760" t="str">
            <v>Maxwell Technologies Inc</v>
          </cell>
          <cell r="F3760" t="str">
            <v>New energy</v>
          </cell>
          <cell r="G3760" t="str">
            <v>Power Storage</v>
          </cell>
          <cell r="H3760" t="str">
            <v>California</v>
          </cell>
          <cell r="I3760" t="str">
            <v>United States</v>
          </cell>
          <cell r="J3760" t="str">
            <v>USA</v>
          </cell>
          <cell r="K3760" t="str">
            <v>North America &amp; Carribean</v>
          </cell>
          <cell r="L3760" t="str">
            <v>AMER</v>
          </cell>
          <cell r="M3760">
            <v>39216.655555555553</v>
          </cell>
          <cell r="N3760" t="str">
            <v>Completed</v>
          </cell>
          <cell r="O3760" t="str">
            <v>Secondary</v>
          </cell>
          <cell r="P3760">
            <v>10.4</v>
          </cell>
          <cell r="Q3760">
            <v>0</v>
          </cell>
          <cell r="R3760" t="str">
            <v>10.4</v>
          </cell>
        </row>
        <row r="3761">
          <cell r="A3761" t="str">
            <v>PM</v>
          </cell>
          <cell r="B3761">
            <v>1035</v>
          </cell>
          <cell r="C3761">
            <v>1</v>
          </cell>
          <cell r="D3761">
            <v>16335</v>
          </cell>
          <cell r="E3761" t="str">
            <v>Better Biodiesel</v>
          </cell>
          <cell r="F3761" t="str">
            <v>New energy</v>
          </cell>
          <cell r="G3761" t="str">
            <v>Biofuels</v>
          </cell>
          <cell r="H3761" t="str">
            <v>Utah</v>
          </cell>
          <cell r="I3761" t="str">
            <v>United States</v>
          </cell>
          <cell r="J3761" t="str">
            <v>USA</v>
          </cell>
          <cell r="K3761" t="str">
            <v>North America &amp; Carribean</v>
          </cell>
          <cell r="L3761" t="str">
            <v>AMER</v>
          </cell>
          <cell r="M3761">
            <v>39211.753472222219</v>
          </cell>
          <cell r="N3761" t="str">
            <v>Completed</v>
          </cell>
          <cell r="O3761" t="str">
            <v>OTC Secondary/PIPE</v>
          </cell>
          <cell r="P3761">
            <v>0.7</v>
          </cell>
          <cell r="Q3761">
            <v>0</v>
          </cell>
          <cell r="R3761" t="str">
            <v>0.7</v>
          </cell>
        </row>
        <row r="3762">
          <cell r="A3762" t="str">
            <v>PM</v>
          </cell>
          <cell r="B3762">
            <v>1037</v>
          </cell>
          <cell r="C3762">
            <v>1</v>
          </cell>
          <cell r="D3762">
            <v>207</v>
          </cell>
          <cell r="E3762" t="str">
            <v>Sea Breeze Power Corp</v>
          </cell>
          <cell r="F3762" t="str">
            <v>New energy</v>
          </cell>
          <cell r="G3762" t="str">
            <v>Mini-Hydro</v>
          </cell>
          <cell r="H3762" t="str">
            <v>British Columbia</v>
          </cell>
          <cell r="I3762" t="str">
            <v>Canada</v>
          </cell>
          <cell r="J3762" t="str">
            <v>CAN</v>
          </cell>
          <cell r="K3762" t="str">
            <v>North America &amp; Carribean</v>
          </cell>
          <cell r="L3762" t="str">
            <v>AMER</v>
          </cell>
          <cell r="M3762">
            <v>39210.675000000003</v>
          </cell>
          <cell r="N3762" t="str">
            <v>Completed</v>
          </cell>
          <cell r="O3762" t="str">
            <v>OTC Convertible</v>
          </cell>
          <cell r="P3762">
            <v>1.2</v>
          </cell>
          <cell r="Q3762">
            <v>0</v>
          </cell>
          <cell r="R3762" t="str">
            <v>1.2</v>
          </cell>
        </row>
        <row r="3763">
          <cell r="A3763" t="str">
            <v>PM</v>
          </cell>
          <cell r="B3763">
            <v>1038</v>
          </cell>
          <cell r="C3763">
            <v>1</v>
          </cell>
          <cell r="D3763">
            <v>2008</v>
          </cell>
          <cell r="E3763" t="str">
            <v>New Zealand Windfarms Ltd (NZ Windfarms)</v>
          </cell>
          <cell r="F3763" t="str">
            <v>New energy</v>
          </cell>
          <cell r="G3763" t="str">
            <v>Wind</v>
          </cell>
          <cell r="I3763" t="str">
            <v>New Zealand</v>
          </cell>
          <cell r="J3763" t="str">
            <v>NZL</v>
          </cell>
          <cell r="K3763" t="str">
            <v>Oceania</v>
          </cell>
          <cell r="L3763" t="str">
            <v>ASOC</v>
          </cell>
          <cell r="M3763">
            <v>39234.716666666667</v>
          </cell>
          <cell r="N3763" t="str">
            <v>Completed</v>
          </cell>
          <cell r="O3763" t="str">
            <v>OTC Secondary/PIPE</v>
          </cell>
          <cell r="P3763">
            <v>55</v>
          </cell>
          <cell r="Q3763">
            <v>0</v>
          </cell>
          <cell r="R3763" t="str">
            <v>55</v>
          </cell>
        </row>
        <row r="3764">
          <cell r="A3764" t="str">
            <v>PM</v>
          </cell>
          <cell r="B3764">
            <v>1039</v>
          </cell>
          <cell r="C3764">
            <v>1</v>
          </cell>
          <cell r="D3764">
            <v>173</v>
          </cell>
          <cell r="E3764" t="str">
            <v>SFC Smart Fuel Cell AG</v>
          </cell>
          <cell r="F3764" t="str">
            <v>New energy</v>
          </cell>
          <cell r="G3764" t="str">
            <v>Fuel Cells</v>
          </cell>
          <cell r="H3764" t="str">
            <v>Bavaria</v>
          </cell>
          <cell r="I3764" t="str">
            <v>Germany</v>
          </cell>
          <cell r="J3764" t="str">
            <v>DEU</v>
          </cell>
          <cell r="K3764" t="str">
            <v>EU Europe</v>
          </cell>
          <cell r="L3764" t="str">
            <v>EMEA</v>
          </cell>
          <cell r="M3764">
            <v>39227.572222222225</v>
          </cell>
          <cell r="N3764" t="str">
            <v>Completed</v>
          </cell>
          <cell r="O3764" t="str">
            <v>IPO</v>
          </cell>
          <cell r="P3764">
            <v>119.7</v>
          </cell>
          <cell r="Q3764">
            <v>0</v>
          </cell>
          <cell r="R3764" t="str">
            <v>65.9</v>
          </cell>
          <cell r="S3764" t="str">
            <v>53.8</v>
          </cell>
        </row>
        <row r="3765">
          <cell r="A3765" t="str">
            <v>PM</v>
          </cell>
          <cell r="B3765">
            <v>1040</v>
          </cell>
          <cell r="C3765">
            <v>1</v>
          </cell>
          <cell r="D3765">
            <v>6040</v>
          </cell>
          <cell r="E3765" t="str">
            <v>Colexon Energy (formerly Reinecke + Pohl Sun Energy)</v>
          </cell>
          <cell r="F3765" t="str">
            <v>New energy</v>
          </cell>
          <cell r="G3765" t="str">
            <v>Solar</v>
          </cell>
          <cell r="H3765" t="str">
            <v>Hamburg</v>
          </cell>
          <cell r="I3765" t="str">
            <v>Germany</v>
          </cell>
          <cell r="J3765" t="str">
            <v>DEU</v>
          </cell>
          <cell r="K3765" t="str">
            <v>EU Europe</v>
          </cell>
          <cell r="L3765" t="str">
            <v>EMEA</v>
          </cell>
          <cell r="M3765">
            <v>39248.675000000003</v>
          </cell>
          <cell r="N3765" t="str">
            <v>Completed</v>
          </cell>
          <cell r="O3765" t="str">
            <v>Secondary</v>
          </cell>
          <cell r="P3765">
            <v>3.3</v>
          </cell>
          <cell r="Q3765">
            <v>0</v>
          </cell>
          <cell r="R3765" t="str">
            <v>3.3</v>
          </cell>
        </row>
        <row r="3766">
          <cell r="A3766" t="str">
            <v>PM</v>
          </cell>
          <cell r="B3766">
            <v>1041</v>
          </cell>
          <cell r="C3766">
            <v>1</v>
          </cell>
          <cell r="D3766">
            <v>3262</v>
          </cell>
          <cell r="E3766" t="str">
            <v>US Geothermal Inc (formerly US Cobalt Inc)</v>
          </cell>
          <cell r="F3766" t="str">
            <v>New energy</v>
          </cell>
          <cell r="G3766" t="str">
            <v>Geothermal</v>
          </cell>
          <cell r="H3766" t="str">
            <v>Idaho</v>
          </cell>
          <cell r="I3766" t="str">
            <v>United States</v>
          </cell>
          <cell r="J3766" t="str">
            <v>USA</v>
          </cell>
          <cell r="K3766" t="str">
            <v>North America &amp; Carribean</v>
          </cell>
          <cell r="L3766" t="str">
            <v>AMER</v>
          </cell>
          <cell r="M3766">
            <v>39238.648611111108</v>
          </cell>
          <cell r="N3766" t="str">
            <v>Completed</v>
          </cell>
          <cell r="O3766" t="str">
            <v>OTC Secondary/PIPE</v>
          </cell>
          <cell r="P3766">
            <v>18.899999999999999</v>
          </cell>
          <cell r="Q3766">
            <v>0</v>
          </cell>
          <cell r="R3766" t="str">
            <v>18.9</v>
          </cell>
        </row>
        <row r="3767">
          <cell r="A3767" t="str">
            <v>PM</v>
          </cell>
          <cell r="B3767">
            <v>1042</v>
          </cell>
          <cell r="C3767">
            <v>1</v>
          </cell>
          <cell r="D3767">
            <v>75</v>
          </cell>
          <cell r="E3767" t="str">
            <v>Evergreen Solar Inc</v>
          </cell>
          <cell r="F3767" t="str">
            <v>New energy</v>
          </cell>
          <cell r="G3767" t="str">
            <v>Solar</v>
          </cell>
          <cell r="H3767" t="str">
            <v>Massachusetts</v>
          </cell>
          <cell r="I3767" t="str">
            <v>United States</v>
          </cell>
          <cell r="J3767" t="str">
            <v>USA</v>
          </cell>
          <cell r="K3767" t="str">
            <v>North America &amp; Carribean</v>
          </cell>
          <cell r="L3767" t="str">
            <v>AMER</v>
          </cell>
          <cell r="M3767">
            <v>39232.663888888892</v>
          </cell>
          <cell r="N3767" t="str">
            <v>Completed</v>
          </cell>
          <cell r="O3767" t="str">
            <v>Secondary</v>
          </cell>
          <cell r="P3767">
            <v>142.30000000000001</v>
          </cell>
          <cell r="Q3767">
            <v>0</v>
          </cell>
          <cell r="R3767" t="str">
            <v>142.3</v>
          </cell>
          <cell r="S3767" t="str">
            <v>0</v>
          </cell>
        </row>
        <row r="3768">
          <cell r="A3768" t="str">
            <v>PM</v>
          </cell>
          <cell r="B3768">
            <v>1043</v>
          </cell>
          <cell r="C3768">
            <v>1</v>
          </cell>
          <cell r="D3768">
            <v>1354</v>
          </cell>
          <cell r="E3768" t="str">
            <v>Ener1 Inc.</v>
          </cell>
          <cell r="F3768" t="str">
            <v>New energy</v>
          </cell>
          <cell r="G3768" t="str">
            <v>Power Storage</v>
          </cell>
          <cell r="H3768" t="str">
            <v>Florida</v>
          </cell>
          <cell r="I3768" t="str">
            <v>United States</v>
          </cell>
          <cell r="J3768" t="str">
            <v>USA</v>
          </cell>
          <cell r="K3768" t="str">
            <v>North America &amp; Carribean</v>
          </cell>
          <cell r="L3768" t="str">
            <v>AMER</v>
          </cell>
          <cell r="M3768">
            <v>39247.673611111109</v>
          </cell>
          <cell r="N3768" t="str">
            <v>Completed</v>
          </cell>
          <cell r="O3768" t="str">
            <v>OTC Secondary/PIPE</v>
          </cell>
          <cell r="P3768">
            <v>1.6</v>
          </cell>
          <cell r="Q3768">
            <v>0</v>
          </cell>
          <cell r="R3768" t="str">
            <v>1.6</v>
          </cell>
        </row>
        <row r="3769">
          <cell r="A3769" t="str">
            <v>PM</v>
          </cell>
          <cell r="B3769">
            <v>1044</v>
          </cell>
          <cell r="C3769">
            <v>1</v>
          </cell>
          <cell r="D3769">
            <v>4317</v>
          </cell>
          <cell r="E3769" t="str">
            <v>Suzlon Energy Ltd</v>
          </cell>
          <cell r="F3769" t="str">
            <v>New energy</v>
          </cell>
          <cell r="G3769" t="str">
            <v>Wind</v>
          </cell>
          <cell r="H3769" t="str">
            <v>Maharashtra State</v>
          </cell>
          <cell r="I3769" t="str">
            <v>India</v>
          </cell>
          <cell r="J3769" t="str">
            <v>IND</v>
          </cell>
          <cell r="K3769" t="str">
            <v>Asia</v>
          </cell>
          <cell r="L3769" t="str">
            <v>ASOC</v>
          </cell>
          <cell r="M3769">
            <v>39218.638194444444</v>
          </cell>
          <cell r="N3769" t="str">
            <v>Completed</v>
          </cell>
          <cell r="O3769" t="str">
            <v>Convertible</v>
          </cell>
          <cell r="P3769">
            <v>300</v>
          </cell>
          <cell r="Q3769">
            <v>0</v>
          </cell>
          <cell r="R3769" t="str">
            <v>300</v>
          </cell>
          <cell r="S3769" t="str">
            <v>0</v>
          </cell>
        </row>
        <row r="3770">
          <cell r="A3770" t="str">
            <v>PM</v>
          </cell>
          <cell r="B3770">
            <v>1045</v>
          </cell>
          <cell r="C3770">
            <v>1</v>
          </cell>
          <cell r="D3770">
            <v>1767</v>
          </cell>
          <cell r="E3770" t="str">
            <v>Amaizing Energy Holding Company</v>
          </cell>
          <cell r="F3770" t="str">
            <v>New energy</v>
          </cell>
          <cell r="G3770" t="str">
            <v>Biofuels</v>
          </cell>
          <cell r="H3770" t="str">
            <v>Iowa</v>
          </cell>
          <cell r="I3770" t="str">
            <v>United States</v>
          </cell>
          <cell r="J3770" t="str">
            <v>USA</v>
          </cell>
          <cell r="K3770" t="str">
            <v>North America &amp; Carribean</v>
          </cell>
          <cell r="L3770" t="str">
            <v>AMER</v>
          </cell>
          <cell r="M3770">
            <v>39213.572916666664</v>
          </cell>
          <cell r="N3770" t="str">
            <v>Announced/filed</v>
          </cell>
          <cell r="O3770" t="str">
            <v>OTC IPO</v>
          </cell>
          <cell r="P3770">
            <v>300</v>
          </cell>
          <cell r="Q3770">
            <v>0</v>
          </cell>
        </row>
        <row r="3771">
          <cell r="A3771" t="str">
            <v>PM</v>
          </cell>
          <cell r="B3771">
            <v>1046</v>
          </cell>
          <cell r="C3771">
            <v>1</v>
          </cell>
          <cell r="D3771">
            <v>12820</v>
          </cell>
          <cell r="E3771" t="str">
            <v>Solar Night Industries Inc</v>
          </cell>
          <cell r="F3771" t="str">
            <v>New energy</v>
          </cell>
          <cell r="G3771" t="str">
            <v>Solar</v>
          </cell>
          <cell r="H3771" t="str">
            <v>Missouri</v>
          </cell>
          <cell r="I3771" t="str">
            <v>United States</v>
          </cell>
          <cell r="J3771" t="str">
            <v>USA</v>
          </cell>
          <cell r="K3771" t="str">
            <v>North America &amp; Carribean</v>
          </cell>
          <cell r="L3771" t="str">
            <v>AMER</v>
          </cell>
          <cell r="M3771">
            <v>39220.494444444441</v>
          </cell>
          <cell r="N3771" t="str">
            <v>Completed</v>
          </cell>
          <cell r="O3771" t="str">
            <v>OTC Convertible</v>
          </cell>
          <cell r="P3771">
            <v>1.1000000000000001</v>
          </cell>
          <cell r="Q3771">
            <v>0</v>
          </cell>
          <cell r="R3771" t="str">
            <v>1.1</v>
          </cell>
        </row>
        <row r="3772">
          <cell r="A3772" t="str">
            <v>PM</v>
          </cell>
          <cell r="B3772">
            <v>1048</v>
          </cell>
          <cell r="C3772">
            <v>1</v>
          </cell>
          <cell r="D3772">
            <v>18915</v>
          </cell>
          <cell r="E3772" t="str">
            <v>Sanghvi Movers</v>
          </cell>
          <cell r="F3772" t="str">
            <v>Partially new energy</v>
          </cell>
          <cell r="G3772" t="str">
            <v>Wind</v>
          </cell>
          <cell r="H3772" t="str">
            <v>Kerala State</v>
          </cell>
          <cell r="I3772" t="str">
            <v>India</v>
          </cell>
          <cell r="J3772" t="str">
            <v>IND</v>
          </cell>
          <cell r="K3772" t="str">
            <v>Asia</v>
          </cell>
          <cell r="L3772" t="str">
            <v>ASOC</v>
          </cell>
          <cell r="M3772">
            <v>39105.563888888886</v>
          </cell>
          <cell r="N3772" t="str">
            <v>Completed</v>
          </cell>
          <cell r="O3772" t="str">
            <v>Private Investment in Public Equity (PIPE)</v>
          </cell>
          <cell r="P3772">
            <v>16.399999999999999</v>
          </cell>
          <cell r="Q3772">
            <v>0</v>
          </cell>
          <cell r="R3772" t="str">
            <v>16.4</v>
          </cell>
        </row>
        <row r="3773">
          <cell r="A3773" t="str">
            <v>PM</v>
          </cell>
          <cell r="B3773">
            <v>1049</v>
          </cell>
          <cell r="C3773">
            <v>1</v>
          </cell>
          <cell r="D3773">
            <v>18900</v>
          </cell>
          <cell r="E3773" t="str">
            <v>Suryachakra Power Corporation Ltd</v>
          </cell>
          <cell r="F3773" t="str">
            <v>New energy</v>
          </cell>
          <cell r="G3773" t="str">
            <v>Biomass &amp; Waste</v>
          </cell>
          <cell r="H3773" t="str">
            <v>Andhra Pradesh State</v>
          </cell>
          <cell r="I3773" t="str">
            <v>India</v>
          </cell>
          <cell r="J3773" t="str">
            <v>IND</v>
          </cell>
          <cell r="K3773" t="str">
            <v>Asia</v>
          </cell>
          <cell r="L3773" t="str">
            <v>ASOC</v>
          </cell>
          <cell r="M3773">
            <v>39286</v>
          </cell>
          <cell r="N3773" t="str">
            <v>Completed</v>
          </cell>
          <cell r="O3773" t="str">
            <v>IPO</v>
          </cell>
          <cell r="P3773">
            <v>16.940000000000001</v>
          </cell>
          <cell r="Q3773">
            <v>0</v>
          </cell>
          <cell r="R3773" t="str">
            <v>16.94</v>
          </cell>
        </row>
        <row r="3774">
          <cell r="A3774" t="str">
            <v>PM</v>
          </cell>
          <cell r="B3774">
            <v>1051</v>
          </cell>
          <cell r="C3774">
            <v>1</v>
          </cell>
          <cell r="D3774">
            <v>18680</v>
          </cell>
          <cell r="E3774" t="str">
            <v>NingXia YinXing Energy Co Ltd (formerly Wuzhong Instrument Co Ltd)</v>
          </cell>
          <cell r="F3774" t="str">
            <v>New energy</v>
          </cell>
          <cell r="G3774" t="str">
            <v>Wind</v>
          </cell>
          <cell r="H3774" t="str">
            <v>Ningxia  Autonomous Region</v>
          </cell>
          <cell r="I3774" t="str">
            <v>China</v>
          </cell>
          <cell r="J3774" t="str">
            <v>CHN</v>
          </cell>
          <cell r="K3774" t="str">
            <v>Asia</v>
          </cell>
          <cell r="L3774" t="str">
            <v>ASOC</v>
          </cell>
          <cell r="M3774">
            <v>39223.693055555559</v>
          </cell>
          <cell r="N3774" t="str">
            <v>Announced/filed</v>
          </cell>
          <cell r="O3774" t="str">
            <v>Private Investment in Public Equity (PIPE)</v>
          </cell>
          <cell r="P3774">
            <v>108</v>
          </cell>
          <cell r="Q3774">
            <v>0</v>
          </cell>
        </row>
        <row r="3775">
          <cell r="A3775" t="str">
            <v>PM</v>
          </cell>
          <cell r="B3775">
            <v>1052</v>
          </cell>
          <cell r="C3775">
            <v>1</v>
          </cell>
          <cell r="D3775">
            <v>13183</v>
          </cell>
          <cell r="E3775" t="str">
            <v>Changzhou Trina Solar Energy Co Ltd</v>
          </cell>
          <cell r="F3775" t="str">
            <v>New energy</v>
          </cell>
          <cell r="G3775" t="str">
            <v>Solar</v>
          </cell>
          <cell r="H3775" t="str">
            <v>Jiangsu Prefecture</v>
          </cell>
          <cell r="I3775" t="str">
            <v>China</v>
          </cell>
          <cell r="J3775" t="str">
            <v>CHN</v>
          </cell>
          <cell r="K3775" t="str">
            <v>Asia</v>
          </cell>
          <cell r="L3775" t="str">
            <v>ASOC</v>
          </cell>
          <cell r="M3775">
            <v>39258.579861111109</v>
          </cell>
          <cell r="N3775" t="str">
            <v>Completed</v>
          </cell>
          <cell r="O3775" t="str">
            <v>Secondary</v>
          </cell>
          <cell r="P3775">
            <v>243</v>
          </cell>
          <cell r="Q3775">
            <v>0</v>
          </cell>
          <cell r="R3775" t="str">
            <v>157.5</v>
          </cell>
          <cell r="S3775" t="str">
            <v>85.5</v>
          </cell>
        </row>
        <row r="3776">
          <cell r="A3776" t="str">
            <v>PM</v>
          </cell>
          <cell r="B3776">
            <v>1053</v>
          </cell>
          <cell r="C3776">
            <v>1</v>
          </cell>
          <cell r="D3776">
            <v>18954</v>
          </cell>
          <cell r="E3776" t="str">
            <v>Iberdrola Energias Renovables (Iberenova)</v>
          </cell>
          <cell r="F3776" t="str">
            <v>New energy</v>
          </cell>
          <cell r="G3776" t="str">
            <v>Wind</v>
          </cell>
          <cell r="I3776" t="str">
            <v>Spain</v>
          </cell>
          <cell r="J3776" t="str">
            <v>ESP</v>
          </cell>
          <cell r="K3776" t="str">
            <v>EU Europe</v>
          </cell>
          <cell r="L3776" t="str">
            <v>EMEA</v>
          </cell>
          <cell r="M3776">
            <v>39429</v>
          </cell>
          <cell r="N3776" t="str">
            <v>Completed</v>
          </cell>
          <cell r="O3776" t="str">
            <v>IPO</v>
          </cell>
          <cell r="P3776">
            <v>7206</v>
          </cell>
          <cell r="Q3776">
            <v>0</v>
          </cell>
          <cell r="R3776" t="str">
            <v>7206</v>
          </cell>
          <cell r="S3776" t="str">
            <v>0</v>
          </cell>
        </row>
        <row r="3777">
          <cell r="A3777" t="str">
            <v>PM</v>
          </cell>
          <cell r="B3777">
            <v>1054</v>
          </cell>
          <cell r="C3777">
            <v>1</v>
          </cell>
          <cell r="D3777">
            <v>18874</v>
          </cell>
          <cell r="E3777" t="str">
            <v>Clean Power Concepts</v>
          </cell>
          <cell r="F3777" t="str">
            <v>New energy</v>
          </cell>
          <cell r="G3777" t="str">
            <v>Services &amp; Support (Clean Energy)</v>
          </cell>
          <cell r="H3777" t="str">
            <v>British Columbia</v>
          </cell>
          <cell r="I3777" t="str">
            <v>Canada</v>
          </cell>
          <cell r="J3777" t="str">
            <v>CAN</v>
          </cell>
          <cell r="K3777" t="str">
            <v>North America &amp; Carribean</v>
          </cell>
          <cell r="L3777" t="str">
            <v>AMER</v>
          </cell>
          <cell r="M3777">
            <v>39225.727777777778</v>
          </cell>
          <cell r="N3777" t="str">
            <v>Announced/filed</v>
          </cell>
          <cell r="O3777" t="str">
            <v>OTC Secondary/PIPE</v>
          </cell>
          <cell r="P3777">
            <v>1</v>
          </cell>
          <cell r="Q3777">
            <v>0</v>
          </cell>
        </row>
        <row r="3778">
          <cell r="A3778" t="str">
            <v>PM</v>
          </cell>
          <cell r="B3778">
            <v>1055</v>
          </cell>
          <cell r="C3778">
            <v>1</v>
          </cell>
          <cell r="D3778">
            <v>3235</v>
          </cell>
          <cell r="E3778" t="str">
            <v>Western Wind Energy Corp</v>
          </cell>
          <cell r="F3778" t="str">
            <v>New energy</v>
          </cell>
          <cell r="G3778" t="str">
            <v>Wind</v>
          </cell>
          <cell r="H3778" t="str">
            <v>British Columbia</v>
          </cell>
          <cell r="I3778" t="str">
            <v>Canada</v>
          </cell>
          <cell r="J3778" t="str">
            <v>CAN</v>
          </cell>
          <cell r="K3778" t="str">
            <v>North America &amp; Carribean</v>
          </cell>
          <cell r="L3778" t="str">
            <v>AMER</v>
          </cell>
          <cell r="M3778">
            <v>39268.737500000003</v>
          </cell>
          <cell r="N3778" t="str">
            <v>Postponed/cancelled</v>
          </cell>
          <cell r="O3778" t="str">
            <v>OTC Secondary/PIPE</v>
          </cell>
          <cell r="P3778">
            <v>5.4</v>
          </cell>
          <cell r="Q3778">
            <v>0</v>
          </cell>
        </row>
        <row r="3779">
          <cell r="A3779" t="str">
            <v>PM</v>
          </cell>
          <cell r="B3779">
            <v>1056</v>
          </cell>
          <cell r="C3779">
            <v>1</v>
          </cell>
          <cell r="D3779">
            <v>19030</v>
          </cell>
          <cell r="E3779" t="str">
            <v>Anticus International Corporation</v>
          </cell>
          <cell r="F3779" t="str">
            <v>New energy</v>
          </cell>
          <cell r="G3779" t="str">
            <v>Biomass &amp; Waste</v>
          </cell>
          <cell r="H3779" t="str">
            <v>Quebec</v>
          </cell>
          <cell r="I3779" t="str">
            <v>Canada</v>
          </cell>
          <cell r="J3779" t="str">
            <v>CAN</v>
          </cell>
          <cell r="K3779" t="str">
            <v>North America &amp; Carribean</v>
          </cell>
          <cell r="L3779" t="str">
            <v>AMER</v>
          </cell>
          <cell r="M3779">
            <v>39231.772916666669</v>
          </cell>
          <cell r="N3779" t="str">
            <v>Completed</v>
          </cell>
          <cell r="O3779" t="str">
            <v>OTC Secondary/PIPE</v>
          </cell>
          <cell r="P3779">
            <v>0.4</v>
          </cell>
          <cell r="Q3779">
            <v>0</v>
          </cell>
          <cell r="R3779" t="str">
            <v>0.4</v>
          </cell>
        </row>
        <row r="3780">
          <cell r="A3780" t="str">
            <v>PM</v>
          </cell>
          <cell r="B3780">
            <v>1057</v>
          </cell>
          <cell r="C3780">
            <v>1</v>
          </cell>
          <cell r="D3780">
            <v>9410</v>
          </cell>
          <cell r="E3780" t="str">
            <v>Akeena Solar Inc</v>
          </cell>
          <cell r="F3780" t="str">
            <v>New energy</v>
          </cell>
          <cell r="G3780" t="str">
            <v>Solar</v>
          </cell>
          <cell r="H3780" t="str">
            <v>California</v>
          </cell>
          <cell r="I3780" t="str">
            <v>United States</v>
          </cell>
          <cell r="J3780" t="str">
            <v>USA</v>
          </cell>
          <cell r="K3780" t="str">
            <v>North America &amp; Carribean</v>
          </cell>
          <cell r="L3780" t="str">
            <v>AMER</v>
          </cell>
          <cell r="M3780">
            <v>39233.734722222223</v>
          </cell>
          <cell r="N3780" t="str">
            <v>Completed</v>
          </cell>
          <cell r="O3780" t="str">
            <v>OTC Secondary/PIPE</v>
          </cell>
          <cell r="P3780">
            <v>12.6</v>
          </cell>
          <cell r="Q3780">
            <v>0</v>
          </cell>
          <cell r="R3780" t="str">
            <v>12.6</v>
          </cell>
        </row>
        <row r="3781">
          <cell r="A3781" t="str">
            <v>PM</v>
          </cell>
          <cell r="B3781">
            <v>1058</v>
          </cell>
          <cell r="C3781">
            <v>1</v>
          </cell>
          <cell r="D3781">
            <v>18319</v>
          </cell>
          <cell r="E3781" t="str">
            <v>Timminco Limited</v>
          </cell>
          <cell r="F3781" t="str">
            <v>New energy</v>
          </cell>
          <cell r="G3781" t="str">
            <v>Solar</v>
          </cell>
          <cell r="H3781" t="str">
            <v>Ontario</v>
          </cell>
          <cell r="I3781" t="str">
            <v>Canada</v>
          </cell>
          <cell r="J3781" t="str">
            <v>CAN</v>
          </cell>
          <cell r="K3781" t="str">
            <v>North America &amp; Carribean</v>
          </cell>
          <cell r="L3781" t="str">
            <v>AMER</v>
          </cell>
          <cell r="M3781">
            <v>39202.459027777775</v>
          </cell>
          <cell r="N3781" t="str">
            <v>Completed</v>
          </cell>
          <cell r="O3781" t="str">
            <v>Secondary</v>
          </cell>
          <cell r="P3781">
            <v>27.9</v>
          </cell>
          <cell r="Q3781">
            <v>0</v>
          </cell>
          <cell r="R3781" t="str">
            <v>27.9</v>
          </cell>
        </row>
        <row r="3782">
          <cell r="A3782" t="str">
            <v>PM</v>
          </cell>
          <cell r="B3782">
            <v>1059</v>
          </cell>
          <cell r="C3782">
            <v>1</v>
          </cell>
          <cell r="D3782">
            <v>15610</v>
          </cell>
          <cell r="E3782" t="str">
            <v>Gushan Environmental Energy Ltd</v>
          </cell>
          <cell r="F3782" t="str">
            <v>New energy</v>
          </cell>
          <cell r="G3782" t="str">
            <v>Biofuels</v>
          </cell>
          <cell r="H3782" t="str">
            <v>Fujian Prefecture</v>
          </cell>
          <cell r="I3782" t="str">
            <v>China</v>
          </cell>
          <cell r="J3782" t="str">
            <v>CHN</v>
          </cell>
          <cell r="K3782" t="str">
            <v>Asia</v>
          </cell>
          <cell r="L3782" t="str">
            <v>ASOC</v>
          </cell>
          <cell r="M3782">
            <v>39435.611111111109</v>
          </cell>
          <cell r="N3782" t="str">
            <v>Completed</v>
          </cell>
          <cell r="O3782" t="str">
            <v>IPO</v>
          </cell>
          <cell r="P3782">
            <v>172.8</v>
          </cell>
          <cell r="Q3782">
            <v>0</v>
          </cell>
          <cell r="R3782" t="str">
            <v>144</v>
          </cell>
          <cell r="S3782" t="str">
            <v>28.8</v>
          </cell>
        </row>
        <row r="3783">
          <cell r="A3783" t="str">
            <v>PM</v>
          </cell>
          <cell r="B3783">
            <v>1060</v>
          </cell>
          <cell r="C3783">
            <v>1</v>
          </cell>
          <cell r="D3783">
            <v>19050</v>
          </cell>
          <cell r="E3783" t="str">
            <v>Devotion Energy</v>
          </cell>
          <cell r="F3783" t="str">
            <v>New energy</v>
          </cell>
          <cell r="G3783" t="str">
            <v>Efficiency: Demand Side</v>
          </cell>
          <cell r="I3783" t="str">
            <v>Singapore</v>
          </cell>
          <cell r="J3783" t="str">
            <v>SGP</v>
          </cell>
          <cell r="K3783" t="str">
            <v>Asia</v>
          </cell>
          <cell r="L3783" t="str">
            <v>ASOC</v>
          </cell>
          <cell r="M3783">
            <v>39231.45416666667</v>
          </cell>
          <cell r="N3783" t="str">
            <v>Completed</v>
          </cell>
          <cell r="O3783" t="str">
            <v>Block Trade</v>
          </cell>
          <cell r="P3783">
            <v>6</v>
          </cell>
          <cell r="Q3783">
            <v>0</v>
          </cell>
          <cell r="R3783" t="str">
            <v>0</v>
          </cell>
          <cell r="S3783" t="str">
            <v>6</v>
          </cell>
        </row>
        <row r="3784">
          <cell r="A3784" t="str">
            <v>PM</v>
          </cell>
          <cell r="B3784">
            <v>1061</v>
          </cell>
          <cell r="C3784">
            <v>1</v>
          </cell>
          <cell r="D3784">
            <v>10873</v>
          </cell>
          <cell r="E3784" t="str">
            <v>Moser Baer India Ltd</v>
          </cell>
          <cell r="F3784" t="str">
            <v>New energy</v>
          </cell>
          <cell r="G3784" t="str">
            <v>Solar</v>
          </cell>
          <cell r="H3784" t="str">
            <v>Delhi National Capital Territory</v>
          </cell>
          <cell r="I3784" t="str">
            <v>India</v>
          </cell>
          <cell r="J3784" t="str">
            <v>IND</v>
          </cell>
          <cell r="K3784" t="str">
            <v>Asia</v>
          </cell>
          <cell r="L3784" t="str">
            <v>ASOC</v>
          </cell>
          <cell r="M3784">
            <v>39254.740972222222</v>
          </cell>
          <cell r="N3784" t="str">
            <v>Completed</v>
          </cell>
          <cell r="O3784" t="str">
            <v>Convertible</v>
          </cell>
          <cell r="P3784">
            <v>150</v>
          </cell>
          <cell r="Q3784">
            <v>0</v>
          </cell>
          <cell r="R3784" t="str">
            <v>150</v>
          </cell>
        </row>
        <row r="3785">
          <cell r="A3785" t="str">
            <v>PM</v>
          </cell>
          <cell r="B3785">
            <v>1062</v>
          </cell>
          <cell r="C3785">
            <v>1</v>
          </cell>
          <cell r="D3785">
            <v>7081</v>
          </cell>
          <cell r="E3785" t="str">
            <v>Panda Ethanol Inc (formerly Panda Energy International Inc)</v>
          </cell>
          <cell r="F3785" t="str">
            <v>New energy</v>
          </cell>
          <cell r="G3785" t="str">
            <v>Biofuels</v>
          </cell>
          <cell r="H3785" t="str">
            <v>Texas</v>
          </cell>
          <cell r="I3785" t="str">
            <v>United States</v>
          </cell>
          <cell r="J3785" t="str">
            <v>USA</v>
          </cell>
          <cell r="K3785" t="str">
            <v>North America &amp; Carribean</v>
          </cell>
          <cell r="L3785" t="str">
            <v>AMER</v>
          </cell>
          <cell r="M3785">
            <v>39238.484027777777</v>
          </cell>
          <cell r="N3785" t="str">
            <v>Announced/filed</v>
          </cell>
          <cell r="O3785" t="str">
            <v>OTC Convertible</v>
          </cell>
          <cell r="P3785">
            <v>140</v>
          </cell>
          <cell r="Q3785">
            <v>0</v>
          </cell>
        </row>
        <row r="3786">
          <cell r="A3786" t="str">
            <v>PM</v>
          </cell>
          <cell r="B3786">
            <v>1063</v>
          </cell>
          <cell r="C3786">
            <v>1</v>
          </cell>
          <cell r="D3786">
            <v>14054</v>
          </cell>
          <cell r="E3786" t="str">
            <v>Sierra Geothermal Power Corp (formerly Inovision Solutions)</v>
          </cell>
          <cell r="F3786" t="str">
            <v>New energy</v>
          </cell>
          <cell r="G3786" t="str">
            <v>Geothermal</v>
          </cell>
          <cell r="H3786" t="str">
            <v>British Columbia</v>
          </cell>
          <cell r="I3786" t="str">
            <v>Canada</v>
          </cell>
          <cell r="J3786" t="str">
            <v>CAN</v>
          </cell>
          <cell r="K3786" t="str">
            <v>North America &amp; Carribean</v>
          </cell>
          <cell r="L3786" t="str">
            <v>AMER</v>
          </cell>
          <cell r="M3786">
            <v>39237.526388888888</v>
          </cell>
          <cell r="N3786" t="str">
            <v>Completed</v>
          </cell>
          <cell r="O3786" t="str">
            <v>OTC Secondary/PIPE</v>
          </cell>
          <cell r="P3786">
            <v>7.5</v>
          </cell>
          <cell r="Q3786">
            <v>0</v>
          </cell>
          <cell r="R3786" t="str">
            <v>7.5</v>
          </cell>
        </row>
        <row r="3787">
          <cell r="A3787" t="str">
            <v>PM</v>
          </cell>
          <cell r="B3787">
            <v>1064</v>
          </cell>
          <cell r="C3787">
            <v>1</v>
          </cell>
          <cell r="D3787">
            <v>3063</v>
          </cell>
          <cell r="E3787" t="str">
            <v>Vectrix Corporation</v>
          </cell>
          <cell r="F3787" t="str">
            <v>New energy</v>
          </cell>
          <cell r="G3787" t="str">
            <v>Efficiency: Demand Side</v>
          </cell>
          <cell r="H3787" t="str">
            <v>Rhode Island</v>
          </cell>
          <cell r="I3787" t="str">
            <v>United States</v>
          </cell>
          <cell r="J3787" t="str">
            <v>USA</v>
          </cell>
          <cell r="K3787" t="str">
            <v>North America &amp; Carribean</v>
          </cell>
          <cell r="L3787" t="str">
            <v>AMER</v>
          </cell>
          <cell r="M3787">
            <v>39226.543749999997</v>
          </cell>
          <cell r="N3787" t="str">
            <v>Completed</v>
          </cell>
          <cell r="O3787" t="str">
            <v>IPO</v>
          </cell>
          <cell r="P3787">
            <v>73.599999999999994</v>
          </cell>
          <cell r="Q3787">
            <v>0</v>
          </cell>
          <cell r="R3787" t="str">
            <v>73.6</v>
          </cell>
          <cell r="S3787" t="str">
            <v>0</v>
          </cell>
        </row>
        <row r="3788">
          <cell r="A3788" t="str">
            <v>PM</v>
          </cell>
          <cell r="B3788">
            <v>1065</v>
          </cell>
          <cell r="C3788">
            <v>1</v>
          </cell>
          <cell r="D3788">
            <v>3081</v>
          </cell>
          <cell r="E3788" t="str">
            <v>Vergnet SA</v>
          </cell>
          <cell r="F3788" t="str">
            <v>New energy</v>
          </cell>
          <cell r="G3788" t="str">
            <v>Wind</v>
          </cell>
          <cell r="I3788" t="str">
            <v>France</v>
          </cell>
          <cell r="J3788" t="str">
            <v>FRA</v>
          </cell>
          <cell r="K3788" t="str">
            <v>EU Europe</v>
          </cell>
          <cell r="L3788" t="str">
            <v>EMEA</v>
          </cell>
          <cell r="M3788">
            <v>39239.680555555555</v>
          </cell>
          <cell r="N3788" t="str">
            <v>Completed</v>
          </cell>
          <cell r="O3788" t="str">
            <v>OTC IPO</v>
          </cell>
          <cell r="P3788">
            <v>45.1</v>
          </cell>
          <cell r="Q3788">
            <v>0</v>
          </cell>
          <cell r="R3788" t="str">
            <v>33.1</v>
          </cell>
          <cell r="S3788" t="str">
            <v>12</v>
          </cell>
        </row>
        <row r="3789">
          <cell r="A3789" t="str">
            <v>PM</v>
          </cell>
          <cell r="B3789">
            <v>1066</v>
          </cell>
          <cell r="C3789">
            <v>1</v>
          </cell>
          <cell r="D3789">
            <v>14675</v>
          </cell>
          <cell r="E3789" t="str">
            <v>EAGA Partnership</v>
          </cell>
          <cell r="F3789" t="str">
            <v>New energy</v>
          </cell>
          <cell r="G3789" t="str">
            <v>Efficiency: Energy-Smart Buildings</v>
          </cell>
          <cell r="I3789" t="str">
            <v>United Kingdom</v>
          </cell>
          <cell r="J3789" t="str">
            <v>GBR</v>
          </cell>
          <cell r="K3789" t="str">
            <v>EU Europe</v>
          </cell>
          <cell r="L3789" t="str">
            <v>EMEA</v>
          </cell>
          <cell r="M3789">
            <v>39240.71875</v>
          </cell>
          <cell r="N3789" t="str">
            <v>Completed</v>
          </cell>
          <cell r="O3789" t="str">
            <v>IPO</v>
          </cell>
          <cell r="P3789">
            <v>438.5</v>
          </cell>
          <cell r="Q3789">
            <v>0</v>
          </cell>
          <cell r="R3789" t="str">
            <v>59.8</v>
          </cell>
          <cell r="S3789" t="str">
            <v>378.7</v>
          </cell>
        </row>
        <row r="3790">
          <cell r="A3790" t="str">
            <v>PM</v>
          </cell>
          <cell r="B3790">
            <v>1067</v>
          </cell>
          <cell r="C3790">
            <v>1</v>
          </cell>
          <cell r="D3790">
            <v>1883</v>
          </cell>
          <cell r="E3790" t="str">
            <v>IdaTech plc</v>
          </cell>
          <cell r="F3790" t="str">
            <v>New energy</v>
          </cell>
          <cell r="G3790" t="str">
            <v>Fuel Cells</v>
          </cell>
          <cell r="H3790" t="str">
            <v>Oregon</v>
          </cell>
          <cell r="I3790" t="str">
            <v>United States</v>
          </cell>
          <cell r="J3790" t="str">
            <v>USA</v>
          </cell>
          <cell r="K3790" t="str">
            <v>North America &amp; Carribean</v>
          </cell>
          <cell r="L3790" t="str">
            <v>AMER</v>
          </cell>
          <cell r="M3790">
            <v>39300.428472222222</v>
          </cell>
          <cell r="N3790" t="str">
            <v>Completed</v>
          </cell>
          <cell r="O3790" t="str">
            <v>IPO</v>
          </cell>
          <cell r="P3790">
            <v>31.4</v>
          </cell>
          <cell r="Q3790">
            <v>0</v>
          </cell>
          <cell r="R3790" t="str">
            <v>26</v>
          </cell>
          <cell r="S3790" t="str">
            <v>5.4</v>
          </cell>
        </row>
        <row r="3791">
          <cell r="A3791" t="str">
            <v>PM</v>
          </cell>
          <cell r="B3791">
            <v>1068</v>
          </cell>
          <cell r="C3791">
            <v>1</v>
          </cell>
          <cell r="D3791">
            <v>19223</v>
          </cell>
          <cell r="E3791" t="str">
            <v>Genesis Energy Investment Public Limited Company (Genesis Solar, formerly Novotrade Befektetesi NyRt</v>
          </cell>
          <cell r="F3791" t="str">
            <v>New energy</v>
          </cell>
          <cell r="G3791" t="str">
            <v>Solar</v>
          </cell>
          <cell r="I3791" t="str">
            <v>Hungary</v>
          </cell>
          <cell r="J3791" t="str">
            <v>HUN</v>
          </cell>
          <cell r="K3791" t="str">
            <v>EU Europe</v>
          </cell>
          <cell r="L3791" t="str">
            <v>EMEA</v>
          </cell>
          <cell r="M3791">
            <v>39231.614583333336</v>
          </cell>
          <cell r="N3791" t="str">
            <v>Announced/filed</v>
          </cell>
          <cell r="O3791" t="str">
            <v>Private Investment in Public Equity (PIPE)</v>
          </cell>
          <cell r="P3791">
            <v>17.600000000000001</v>
          </cell>
          <cell r="Q3791">
            <v>0</v>
          </cell>
        </row>
        <row r="3792">
          <cell r="A3792" t="str">
            <v>PM</v>
          </cell>
          <cell r="B3792">
            <v>1069</v>
          </cell>
          <cell r="C3792">
            <v>1</v>
          </cell>
          <cell r="D3792">
            <v>18866</v>
          </cell>
          <cell r="E3792" t="str">
            <v>Boreal Energy Inc</v>
          </cell>
          <cell r="F3792" t="str">
            <v>New energy</v>
          </cell>
          <cell r="G3792" t="str">
            <v>Wind</v>
          </cell>
          <cell r="H3792" t="str">
            <v>Minnesota</v>
          </cell>
          <cell r="I3792" t="str">
            <v>United States</v>
          </cell>
          <cell r="J3792" t="str">
            <v>USA</v>
          </cell>
          <cell r="K3792" t="str">
            <v>North America &amp; Carribean</v>
          </cell>
          <cell r="L3792" t="str">
            <v>AMER</v>
          </cell>
          <cell r="M3792">
            <v>39244.739583333336</v>
          </cell>
          <cell r="N3792" t="str">
            <v>Postponed/cancelled</v>
          </cell>
          <cell r="O3792" t="str">
            <v>IPO</v>
          </cell>
          <cell r="P3792">
            <v>0</v>
          </cell>
          <cell r="Q3792">
            <v>0</v>
          </cell>
          <cell r="R3792" t="str">
            <v>0</v>
          </cell>
          <cell r="S3792" t="str">
            <v>0</v>
          </cell>
        </row>
        <row r="3793">
          <cell r="A3793" t="str">
            <v>PM</v>
          </cell>
          <cell r="B3793">
            <v>1070</v>
          </cell>
          <cell r="C3793">
            <v>1</v>
          </cell>
          <cell r="D3793">
            <v>7685</v>
          </cell>
          <cell r="E3793" t="str">
            <v>Composite Technology Corporation</v>
          </cell>
          <cell r="F3793" t="str">
            <v>New energy</v>
          </cell>
          <cell r="G3793" t="str">
            <v>Smart Distribution</v>
          </cell>
          <cell r="H3793" t="str">
            <v>California</v>
          </cell>
          <cell r="I3793" t="str">
            <v>United States</v>
          </cell>
          <cell r="J3793" t="str">
            <v>USA</v>
          </cell>
          <cell r="K3793" t="str">
            <v>North America &amp; Carribean</v>
          </cell>
          <cell r="L3793" t="str">
            <v>AMER</v>
          </cell>
          <cell r="M3793">
            <v>39244.556250000001</v>
          </cell>
          <cell r="N3793" t="str">
            <v>Completed</v>
          </cell>
          <cell r="O3793" t="str">
            <v>OTC Secondary/PIPE</v>
          </cell>
          <cell r="P3793">
            <v>20</v>
          </cell>
          <cell r="Q3793">
            <v>0</v>
          </cell>
          <cell r="R3793" t="str">
            <v>20</v>
          </cell>
        </row>
        <row r="3794">
          <cell r="A3794" t="str">
            <v>PM</v>
          </cell>
          <cell r="B3794">
            <v>1072</v>
          </cell>
          <cell r="C3794">
            <v>1</v>
          </cell>
          <cell r="D3794">
            <v>12089</v>
          </cell>
          <cell r="E3794" t="str">
            <v>Power Air Corp (formerly Fortune Partners)</v>
          </cell>
          <cell r="F3794" t="str">
            <v>New energy</v>
          </cell>
          <cell r="G3794" t="str">
            <v>Fuel Cells</v>
          </cell>
          <cell r="H3794" t="str">
            <v>California</v>
          </cell>
          <cell r="I3794" t="str">
            <v>United States</v>
          </cell>
          <cell r="J3794" t="str">
            <v>USA</v>
          </cell>
          <cell r="K3794" t="str">
            <v>North America &amp; Carribean</v>
          </cell>
          <cell r="L3794" t="str">
            <v>AMER</v>
          </cell>
          <cell r="M3794">
            <v>39244.65347222222</v>
          </cell>
          <cell r="N3794" t="str">
            <v>Completed</v>
          </cell>
          <cell r="O3794" t="str">
            <v>OTC Secondary/PIPE</v>
          </cell>
          <cell r="P3794">
            <v>5</v>
          </cell>
          <cell r="Q3794">
            <v>0</v>
          </cell>
          <cell r="R3794" t="str">
            <v>5</v>
          </cell>
          <cell r="S3794" t="str">
            <v>0</v>
          </cell>
        </row>
        <row r="3795">
          <cell r="A3795" t="str">
            <v>PM</v>
          </cell>
          <cell r="B3795">
            <v>1073</v>
          </cell>
          <cell r="C3795">
            <v>1</v>
          </cell>
          <cell r="D3795">
            <v>19235</v>
          </cell>
          <cell r="E3795" t="str">
            <v>Evogene</v>
          </cell>
          <cell r="F3795" t="str">
            <v>Non-core</v>
          </cell>
          <cell r="G3795" t="str">
            <v>Biofuels</v>
          </cell>
          <cell r="I3795" t="str">
            <v>Israel</v>
          </cell>
          <cell r="J3795" t="str">
            <v>ISR</v>
          </cell>
          <cell r="K3795" t="str">
            <v>Middle East &amp; North Africa</v>
          </cell>
          <cell r="L3795" t="str">
            <v>EMEA</v>
          </cell>
          <cell r="M3795">
            <v>39245.698611111111</v>
          </cell>
          <cell r="N3795" t="str">
            <v>Completed</v>
          </cell>
          <cell r="O3795" t="str">
            <v>IPO</v>
          </cell>
          <cell r="P3795">
            <v>8</v>
          </cell>
          <cell r="Q3795">
            <v>0</v>
          </cell>
          <cell r="R3795" t="str">
            <v>8</v>
          </cell>
          <cell r="S3795" t="str">
            <v>0</v>
          </cell>
        </row>
        <row r="3796">
          <cell r="A3796" t="str">
            <v>PM</v>
          </cell>
          <cell r="B3796">
            <v>1074</v>
          </cell>
          <cell r="C3796">
            <v>1</v>
          </cell>
          <cell r="D3796">
            <v>15735</v>
          </cell>
          <cell r="E3796" t="str">
            <v>China High Speed Transmission Equipment Grp (frmly Nanjing High-spd &amp; Accurate Gear Grp)</v>
          </cell>
          <cell r="F3796" t="str">
            <v>Partially new energy</v>
          </cell>
          <cell r="G3796" t="str">
            <v>Wind</v>
          </cell>
          <cell r="H3796" t="str">
            <v>Jiangsu Prefecture</v>
          </cell>
          <cell r="I3796" t="str">
            <v>China</v>
          </cell>
          <cell r="J3796" t="str">
            <v>CHN</v>
          </cell>
          <cell r="K3796" t="str">
            <v>Asia</v>
          </cell>
          <cell r="L3796" t="str">
            <v>ASOC</v>
          </cell>
          <cell r="M3796">
            <v>39267.630555555559</v>
          </cell>
          <cell r="N3796" t="str">
            <v>Completed</v>
          </cell>
          <cell r="O3796" t="str">
            <v>IPO</v>
          </cell>
          <cell r="P3796">
            <v>272</v>
          </cell>
          <cell r="Q3796">
            <v>0</v>
          </cell>
          <cell r="R3796" t="str">
            <v>272</v>
          </cell>
        </row>
        <row r="3797">
          <cell r="A3797" t="str">
            <v>PM</v>
          </cell>
          <cell r="B3797">
            <v>1075</v>
          </cell>
          <cell r="C3797">
            <v>1</v>
          </cell>
          <cell r="D3797">
            <v>11795</v>
          </cell>
          <cell r="E3797" t="str">
            <v>Lithium Technology Corporation</v>
          </cell>
          <cell r="F3797" t="str">
            <v>New energy</v>
          </cell>
          <cell r="G3797" t="str">
            <v>Power Storage</v>
          </cell>
          <cell r="H3797" t="str">
            <v>Pennsylvania</v>
          </cell>
          <cell r="I3797" t="str">
            <v>United States</v>
          </cell>
          <cell r="J3797" t="str">
            <v>USA</v>
          </cell>
          <cell r="K3797" t="str">
            <v>North America &amp; Carribean</v>
          </cell>
          <cell r="L3797" t="str">
            <v>AMER</v>
          </cell>
          <cell r="M3797">
            <v>39241.682638888888</v>
          </cell>
          <cell r="N3797" t="str">
            <v>Completed</v>
          </cell>
          <cell r="O3797" t="str">
            <v>OTC Convertible</v>
          </cell>
          <cell r="P3797">
            <v>1.5</v>
          </cell>
          <cell r="Q3797">
            <v>0</v>
          </cell>
          <cell r="R3797" t="str">
            <v>1.5</v>
          </cell>
        </row>
        <row r="3798">
          <cell r="A3798" t="str">
            <v>PM</v>
          </cell>
          <cell r="B3798">
            <v>1076</v>
          </cell>
          <cell r="C3798">
            <v>1</v>
          </cell>
          <cell r="D3798">
            <v>12957</v>
          </cell>
          <cell r="E3798" t="str">
            <v>Thenergo (formerly Theolia Benelux)</v>
          </cell>
          <cell r="F3798" t="str">
            <v>New energy</v>
          </cell>
          <cell r="G3798" t="str">
            <v>Biomass &amp; Waste</v>
          </cell>
          <cell r="I3798" t="str">
            <v>Belgium</v>
          </cell>
          <cell r="J3798" t="str">
            <v>BEL</v>
          </cell>
          <cell r="K3798" t="str">
            <v>EU Europe</v>
          </cell>
          <cell r="L3798" t="str">
            <v>EMEA</v>
          </cell>
          <cell r="M3798">
            <v>39247.731944444444</v>
          </cell>
          <cell r="N3798" t="str">
            <v>Completed</v>
          </cell>
          <cell r="O3798" t="str">
            <v>OTC IPO</v>
          </cell>
          <cell r="P3798">
            <v>93.6</v>
          </cell>
          <cell r="Q3798">
            <v>0</v>
          </cell>
          <cell r="R3798" t="str">
            <v>93.6</v>
          </cell>
        </row>
        <row r="3799">
          <cell r="A3799" t="str">
            <v>PM</v>
          </cell>
          <cell r="B3799">
            <v>1077</v>
          </cell>
          <cell r="C3799">
            <v>1</v>
          </cell>
          <cell r="D3799">
            <v>18647</v>
          </cell>
          <cell r="E3799" t="str">
            <v>Martifer SGPS (Martifer Group)</v>
          </cell>
          <cell r="F3799" t="str">
            <v>Partially new energy</v>
          </cell>
          <cell r="G3799" t="str">
            <v>Wind</v>
          </cell>
          <cell r="I3799" t="str">
            <v>Portugal</v>
          </cell>
          <cell r="J3799" t="str">
            <v>PRT</v>
          </cell>
          <cell r="K3799" t="str">
            <v>EU Europe</v>
          </cell>
          <cell r="L3799" t="str">
            <v>EMEA</v>
          </cell>
          <cell r="M3799">
            <v>39258.798611111109</v>
          </cell>
          <cell r="N3799" t="str">
            <v>Completed</v>
          </cell>
          <cell r="O3799" t="str">
            <v>IPO</v>
          </cell>
          <cell r="P3799">
            <v>269.5</v>
          </cell>
          <cell r="Q3799">
            <v>0</v>
          </cell>
          <cell r="R3799" t="str">
            <v>269.5</v>
          </cell>
        </row>
        <row r="3800">
          <cell r="A3800" t="str">
            <v>PM</v>
          </cell>
          <cell r="B3800">
            <v>1079</v>
          </cell>
          <cell r="C3800">
            <v>1</v>
          </cell>
          <cell r="D3800">
            <v>16851</v>
          </cell>
          <cell r="E3800" t="str">
            <v>Seaoil Philippines Inc</v>
          </cell>
          <cell r="F3800" t="str">
            <v>Non-core</v>
          </cell>
          <cell r="G3800" t="str">
            <v>Biofuels</v>
          </cell>
          <cell r="I3800" t="str">
            <v>Philippines</v>
          </cell>
          <cell r="J3800" t="str">
            <v>PHL</v>
          </cell>
          <cell r="K3800" t="str">
            <v>Asia</v>
          </cell>
          <cell r="L3800" t="str">
            <v>ASOC</v>
          </cell>
          <cell r="M3800">
            <v>39251.602777777778</v>
          </cell>
          <cell r="N3800" t="str">
            <v>In active planning</v>
          </cell>
          <cell r="O3800" t="str">
            <v>IPO</v>
          </cell>
          <cell r="P3800">
            <v>50</v>
          </cell>
          <cell r="Q3800">
            <v>0</v>
          </cell>
        </row>
        <row r="3801">
          <cell r="A3801" t="str">
            <v>PM</v>
          </cell>
          <cell r="B3801">
            <v>1080</v>
          </cell>
          <cell r="C3801">
            <v>1</v>
          </cell>
          <cell r="D3801">
            <v>19104</v>
          </cell>
          <cell r="E3801" t="str">
            <v>BPRe Biopower Renewable Energy Inc.</v>
          </cell>
          <cell r="F3801" t="str">
            <v>New energy</v>
          </cell>
          <cell r="G3801" t="str">
            <v>Biomass &amp; Waste</v>
          </cell>
          <cell r="H3801" t="str">
            <v>Hessen</v>
          </cell>
          <cell r="I3801" t="str">
            <v>Germany</v>
          </cell>
          <cell r="J3801" t="str">
            <v>DEU</v>
          </cell>
          <cell r="K3801" t="str">
            <v>EU Europe</v>
          </cell>
          <cell r="L3801" t="str">
            <v>EMEA</v>
          </cell>
          <cell r="M3801">
            <v>39238.711805555555</v>
          </cell>
          <cell r="N3801" t="str">
            <v>Completed</v>
          </cell>
          <cell r="O3801" t="str">
            <v>OTC Share registration</v>
          </cell>
          <cell r="P3801">
            <v>0</v>
          </cell>
          <cell r="Q3801">
            <v>0</v>
          </cell>
          <cell r="R3801" t="str">
            <v>0</v>
          </cell>
        </row>
        <row r="3802">
          <cell r="A3802" t="str">
            <v>PM</v>
          </cell>
          <cell r="B3802">
            <v>1081</v>
          </cell>
          <cell r="C3802">
            <v>1</v>
          </cell>
          <cell r="D3802">
            <v>4311</v>
          </cell>
          <cell r="E3802" t="str">
            <v>Argent Energy Ltd</v>
          </cell>
          <cell r="F3802" t="str">
            <v>New energy</v>
          </cell>
          <cell r="G3802" t="str">
            <v>Biofuels</v>
          </cell>
          <cell r="H3802" t="str">
            <v>Scotland</v>
          </cell>
          <cell r="I3802" t="str">
            <v>United Kingdom</v>
          </cell>
          <cell r="J3802" t="str">
            <v>GBR</v>
          </cell>
          <cell r="K3802" t="str">
            <v>EU Europe</v>
          </cell>
          <cell r="L3802" t="str">
            <v>EMEA</v>
          </cell>
          <cell r="M3802">
            <v>39251.734027777777</v>
          </cell>
          <cell r="N3802" t="str">
            <v>Postponed/cancelled</v>
          </cell>
          <cell r="O3802" t="str">
            <v>IPO</v>
          </cell>
          <cell r="P3802">
            <v>0</v>
          </cell>
          <cell r="Q3802">
            <v>0</v>
          </cell>
          <cell r="R3802" t="str">
            <v>0</v>
          </cell>
          <cell r="S3802" t="str">
            <v>0</v>
          </cell>
        </row>
        <row r="3803">
          <cell r="A3803" t="str">
            <v>PM</v>
          </cell>
          <cell r="B3803">
            <v>1082</v>
          </cell>
          <cell r="C3803">
            <v>1</v>
          </cell>
          <cell r="D3803">
            <v>2280</v>
          </cell>
          <cell r="E3803" t="str">
            <v>Solaria Energia y Medio Ambiente SA</v>
          </cell>
          <cell r="F3803" t="str">
            <v>New energy</v>
          </cell>
          <cell r="G3803" t="str">
            <v>Solar</v>
          </cell>
          <cell r="I3803" t="str">
            <v>Spain</v>
          </cell>
          <cell r="J3803" t="str">
            <v>ESP</v>
          </cell>
          <cell r="K3803" t="str">
            <v>EU Europe</v>
          </cell>
          <cell r="L3803" t="str">
            <v>EMEA</v>
          </cell>
          <cell r="M3803">
            <v>39252.734722222223</v>
          </cell>
          <cell r="N3803" t="str">
            <v>Completed</v>
          </cell>
          <cell r="O3803" t="str">
            <v>IPO</v>
          </cell>
          <cell r="P3803">
            <v>341.5</v>
          </cell>
          <cell r="Q3803">
            <v>0</v>
          </cell>
          <cell r="R3803" t="str">
            <v>341.5</v>
          </cell>
          <cell r="S3803" t="str">
            <v>0</v>
          </cell>
        </row>
        <row r="3804">
          <cell r="A3804" t="str">
            <v>PM</v>
          </cell>
          <cell r="B3804">
            <v>1083</v>
          </cell>
          <cell r="C3804">
            <v>1</v>
          </cell>
          <cell r="D3804">
            <v>8917</v>
          </cell>
          <cell r="E3804" t="str">
            <v>PowerFilm Solar Inc</v>
          </cell>
          <cell r="F3804" t="str">
            <v>New energy</v>
          </cell>
          <cell r="G3804" t="str">
            <v>Solar</v>
          </cell>
          <cell r="H3804" t="str">
            <v>Iowa</v>
          </cell>
          <cell r="I3804" t="str">
            <v>United States</v>
          </cell>
          <cell r="J3804" t="str">
            <v>USA</v>
          </cell>
          <cell r="K3804" t="str">
            <v>North America &amp; Carribean</v>
          </cell>
          <cell r="L3804" t="str">
            <v>AMER</v>
          </cell>
          <cell r="M3804">
            <v>39246.443055555559</v>
          </cell>
          <cell r="N3804" t="str">
            <v>Completed</v>
          </cell>
          <cell r="O3804" t="str">
            <v>Secondary</v>
          </cell>
          <cell r="P3804">
            <v>20.5</v>
          </cell>
          <cell r="Q3804">
            <v>0</v>
          </cell>
          <cell r="R3804" t="str">
            <v>15.6</v>
          </cell>
          <cell r="S3804" t="str">
            <v>4.9</v>
          </cell>
        </row>
        <row r="3805">
          <cell r="A3805" t="str">
            <v>PM</v>
          </cell>
          <cell r="B3805">
            <v>1084</v>
          </cell>
          <cell r="C3805">
            <v>1</v>
          </cell>
          <cell r="D3805">
            <v>15169</v>
          </cell>
          <cell r="E3805" t="str">
            <v>Jetion Holdings Ltd</v>
          </cell>
          <cell r="F3805" t="str">
            <v>New energy</v>
          </cell>
          <cell r="G3805" t="str">
            <v>Solar</v>
          </cell>
          <cell r="H3805" t="str">
            <v>Jiangsu Prefecture</v>
          </cell>
          <cell r="I3805" t="str">
            <v>China</v>
          </cell>
          <cell r="J3805" t="str">
            <v>CHN</v>
          </cell>
          <cell r="K3805" t="str">
            <v>Asia</v>
          </cell>
          <cell r="L3805" t="str">
            <v>ASOC</v>
          </cell>
          <cell r="M3805">
            <v>39269.515277777777</v>
          </cell>
          <cell r="N3805" t="str">
            <v>Completed</v>
          </cell>
          <cell r="O3805" t="str">
            <v>IPO</v>
          </cell>
          <cell r="P3805">
            <v>61</v>
          </cell>
          <cell r="Q3805">
            <v>0</v>
          </cell>
          <cell r="R3805" t="str">
            <v>61</v>
          </cell>
          <cell r="S3805" t="str">
            <v>0</v>
          </cell>
        </row>
        <row r="3806">
          <cell r="A3806" t="str">
            <v>PM</v>
          </cell>
          <cell r="B3806">
            <v>1085</v>
          </cell>
          <cell r="C3806">
            <v>1</v>
          </cell>
          <cell r="D3806">
            <v>8009</v>
          </cell>
          <cell r="E3806" t="str">
            <v>Zongshen PEM Power Systems Inc</v>
          </cell>
          <cell r="F3806" t="str">
            <v>New energy</v>
          </cell>
          <cell r="G3806" t="str">
            <v>Fuel Cells</v>
          </cell>
          <cell r="H3806" t="str">
            <v>British Columbia</v>
          </cell>
          <cell r="I3806" t="str">
            <v>Canada</v>
          </cell>
          <cell r="J3806" t="str">
            <v>CAN</v>
          </cell>
          <cell r="K3806" t="str">
            <v>North America &amp; Carribean</v>
          </cell>
          <cell r="L3806" t="str">
            <v>AMER</v>
          </cell>
          <cell r="M3806">
            <v>39280.727777777778</v>
          </cell>
          <cell r="N3806" t="str">
            <v>Completed</v>
          </cell>
          <cell r="O3806" t="str">
            <v>OTC Secondary/PIPE</v>
          </cell>
          <cell r="P3806">
            <v>4.9000000000000004</v>
          </cell>
          <cell r="Q3806">
            <v>0</v>
          </cell>
          <cell r="R3806" t="str">
            <v>4.9</v>
          </cell>
        </row>
        <row r="3807">
          <cell r="A3807" t="str">
            <v>PM</v>
          </cell>
          <cell r="B3807">
            <v>1086</v>
          </cell>
          <cell r="C3807">
            <v>1</v>
          </cell>
          <cell r="D3807">
            <v>19311</v>
          </cell>
          <cell r="E3807" t="str">
            <v>AGO AG Energie + Anlagen</v>
          </cell>
          <cell r="F3807" t="str">
            <v>New energy</v>
          </cell>
          <cell r="G3807" t="str">
            <v>Biomass &amp; Waste</v>
          </cell>
          <cell r="H3807" t="str">
            <v>Baden-Württemberg</v>
          </cell>
          <cell r="I3807" t="str">
            <v>Germany</v>
          </cell>
          <cell r="J3807" t="str">
            <v>DEU</v>
          </cell>
          <cell r="K3807" t="str">
            <v>EU Europe</v>
          </cell>
          <cell r="L3807" t="str">
            <v>EMEA</v>
          </cell>
          <cell r="M3807">
            <v>39261.739583333336</v>
          </cell>
          <cell r="N3807" t="str">
            <v>Completed</v>
          </cell>
          <cell r="O3807" t="str">
            <v>OTC IPO</v>
          </cell>
          <cell r="P3807">
            <v>13.6</v>
          </cell>
          <cell r="Q3807">
            <v>0</v>
          </cell>
          <cell r="R3807" t="str">
            <v>12.4</v>
          </cell>
          <cell r="S3807" t="str">
            <v>1.2</v>
          </cell>
        </row>
        <row r="3808">
          <cell r="A3808" t="str">
            <v>PM</v>
          </cell>
          <cell r="B3808">
            <v>1087</v>
          </cell>
          <cell r="C3808">
            <v>1</v>
          </cell>
          <cell r="D3808">
            <v>19317</v>
          </cell>
          <cell r="E3808" t="str">
            <v>GHG Emission Credit Participation Corp.</v>
          </cell>
          <cell r="F3808" t="str">
            <v>New energy</v>
          </cell>
          <cell r="G3808" t="str">
            <v>Carbon Markets</v>
          </cell>
          <cell r="H3808" t="str">
            <v>Ontario</v>
          </cell>
          <cell r="I3808" t="str">
            <v>Canada</v>
          </cell>
          <cell r="J3808" t="str">
            <v>CAN</v>
          </cell>
          <cell r="K3808" t="str">
            <v>North America &amp; Carribean</v>
          </cell>
          <cell r="L3808" t="str">
            <v>AMER</v>
          </cell>
          <cell r="M3808">
            <v>39241.761111111111</v>
          </cell>
          <cell r="N3808" t="str">
            <v>Postponed/cancelled</v>
          </cell>
          <cell r="O3808" t="str">
            <v>IPO</v>
          </cell>
          <cell r="P3808">
            <v>0</v>
          </cell>
          <cell r="Q3808">
            <v>0</v>
          </cell>
          <cell r="R3808" t="str">
            <v>0</v>
          </cell>
          <cell r="S3808" t="str">
            <v>0</v>
          </cell>
        </row>
        <row r="3809">
          <cell r="A3809" t="str">
            <v>PM</v>
          </cell>
          <cell r="B3809">
            <v>1088</v>
          </cell>
          <cell r="C3809">
            <v>1</v>
          </cell>
          <cell r="D3809">
            <v>984</v>
          </cell>
          <cell r="E3809" t="str">
            <v>Harris &amp; Harris Group Inc</v>
          </cell>
          <cell r="F3809" t="str">
            <v>Partially new energy</v>
          </cell>
          <cell r="G3809" t="str">
            <v>Services &amp; Support (Clean Energy)</v>
          </cell>
          <cell r="H3809" t="str">
            <v>New York</v>
          </cell>
          <cell r="I3809" t="str">
            <v>United States</v>
          </cell>
          <cell r="J3809" t="str">
            <v>USA</v>
          </cell>
          <cell r="K3809" t="str">
            <v>North America &amp; Carribean</v>
          </cell>
          <cell r="L3809" t="str">
            <v>AMER</v>
          </cell>
          <cell r="M3809">
            <v>39253.636111111111</v>
          </cell>
          <cell r="N3809" t="str">
            <v>Completed</v>
          </cell>
          <cell r="O3809" t="str">
            <v>Secondary</v>
          </cell>
          <cell r="P3809">
            <v>14</v>
          </cell>
          <cell r="Q3809">
            <v>0</v>
          </cell>
          <cell r="R3809" t="str">
            <v>14</v>
          </cell>
        </row>
        <row r="3810">
          <cell r="A3810" t="str">
            <v>PM</v>
          </cell>
          <cell r="B3810">
            <v>1089</v>
          </cell>
          <cell r="C3810">
            <v>1</v>
          </cell>
          <cell r="D3810">
            <v>3399</v>
          </cell>
          <cell r="E3810" t="str">
            <v>HTC Purenergy</v>
          </cell>
          <cell r="F3810" t="str">
            <v>New energy</v>
          </cell>
          <cell r="G3810" t="str">
            <v>Carbon Capture and Sequestration</v>
          </cell>
          <cell r="H3810" t="str">
            <v>Saskatchewan</v>
          </cell>
          <cell r="I3810" t="str">
            <v>Canada</v>
          </cell>
          <cell r="J3810" t="str">
            <v>CAN</v>
          </cell>
          <cell r="K3810" t="str">
            <v>North America &amp; Carribean</v>
          </cell>
          <cell r="L3810" t="str">
            <v>AMER</v>
          </cell>
          <cell r="M3810">
            <v>39280.649305555555</v>
          </cell>
          <cell r="N3810" t="str">
            <v>Completed</v>
          </cell>
          <cell r="O3810" t="str">
            <v>OTC Secondary/PIPE</v>
          </cell>
          <cell r="P3810">
            <v>0.13</v>
          </cell>
          <cell r="Q3810">
            <v>0</v>
          </cell>
          <cell r="R3810" t="str">
            <v>0.13</v>
          </cell>
        </row>
        <row r="3811">
          <cell r="A3811" t="str">
            <v>PM</v>
          </cell>
          <cell r="B3811">
            <v>1091</v>
          </cell>
          <cell r="C3811">
            <v>1</v>
          </cell>
          <cell r="D3811">
            <v>2902</v>
          </cell>
          <cell r="E3811" t="str">
            <v>American Superconductor Corporation</v>
          </cell>
          <cell r="F3811" t="str">
            <v>New energy</v>
          </cell>
          <cell r="G3811" t="str">
            <v>Smart Distribution</v>
          </cell>
          <cell r="H3811" t="str">
            <v>Louisiana</v>
          </cell>
          <cell r="I3811" t="str">
            <v>United States</v>
          </cell>
          <cell r="J3811" t="str">
            <v>USA</v>
          </cell>
          <cell r="K3811" t="str">
            <v>North America &amp; Carribean</v>
          </cell>
          <cell r="L3811" t="str">
            <v>AMER</v>
          </cell>
          <cell r="M3811">
            <v>39288.479166666664</v>
          </cell>
          <cell r="N3811" t="str">
            <v>Completed</v>
          </cell>
          <cell r="O3811" t="str">
            <v>Secondary</v>
          </cell>
          <cell r="P3811">
            <v>99.9</v>
          </cell>
          <cell r="Q3811">
            <v>0</v>
          </cell>
          <cell r="R3811" t="str">
            <v>99.9</v>
          </cell>
          <cell r="S3811" t="str">
            <v>0</v>
          </cell>
        </row>
        <row r="3812">
          <cell r="A3812" t="str">
            <v>PM</v>
          </cell>
          <cell r="B3812">
            <v>1092</v>
          </cell>
          <cell r="C3812">
            <v>1</v>
          </cell>
          <cell r="D3812">
            <v>15838</v>
          </cell>
          <cell r="E3812" t="str">
            <v>EnviTec Biogas AG</v>
          </cell>
          <cell r="F3812" t="str">
            <v>New energy</v>
          </cell>
          <cell r="G3812" t="str">
            <v>Biomass &amp; Waste</v>
          </cell>
          <cell r="H3812" t="str">
            <v>North Rhine-Westphalia</v>
          </cell>
          <cell r="I3812" t="str">
            <v>Germany</v>
          </cell>
          <cell r="J3812" t="str">
            <v>DEU</v>
          </cell>
          <cell r="K3812" t="str">
            <v>EU Europe</v>
          </cell>
          <cell r="L3812" t="str">
            <v>EMEA</v>
          </cell>
          <cell r="M3812">
            <v>39275.613194444442</v>
          </cell>
          <cell r="N3812" t="str">
            <v>Completed</v>
          </cell>
          <cell r="O3812" t="str">
            <v>IPO</v>
          </cell>
          <cell r="P3812">
            <v>290.39999999999998</v>
          </cell>
          <cell r="Q3812">
            <v>0</v>
          </cell>
          <cell r="R3812" t="str">
            <v>194</v>
          </cell>
          <cell r="S3812" t="str">
            <v>96.4</v>
          </cell>
        </row>
        <row r="3813">
          <cell r="A3813" t="str">
            <v>PM</v>
          </cell>
          <cell r="B3813">
            <v>1093</v>
          </cell>
          <cell r="C3813">
            <v>1</v>
          </cell>
          <cell r="D3813">
            <v>6314</v>
          </cell>
          <cell r="E3813" t="str">
            <v>ATS Automation Tooling Systems Inc</v>
          </cell>
          <cell r="F3813" t="str">
            <v>New energy</v>
          </cell>
          <cell r="G3813" t="str">
            <v>Solar</v>
          </cell>
          <cell r="H3813" t="str">
            <v>Ontario</v>
          </cell>
          <cell r="I3813" t="str">
            <v>Canada</v>
          </cell>
          <cell r="J3813" t="str">
            <v>CAN</v>
          </cell>
          <cell r="K3813" t="str">
            <v>North America &amp; Carribean</v>
          </cell>
          <cell r="L3813" t="str">
            <v>AMER</v>
          </cell>
          <cell r="M3813">
            <v>39280.730555555558</v>
          </cell>
          <cell r="N3813" t="str">
            <v>Completed</v>
          </cell>
          <cell r="O3813" t="str">
            <v>Issue of Warrants</v>
          </cell>
          <cell r="P3813">
            <v>105</v>
          </cell>
          <cell r="Q3813">
            <v>0</v>
          </cell>
          <cell r="R3813" t="str">
            <v>105</v>
          </cell>
        </row>
        <row r="3814">
          <cell r="A3814" t="str">
            <v>PM</v>
          </cell>
          <cell r="B3814">
            <v>1094</v>
          </cell>
          <cell r="C3814">
            <v>1</v>
          </cell>
          <cell r="D3814">
            <v>12778</v>
          </cell>
          <cell r="E3814" t="str">
            <v>China Solar &amp; Clean Energy Solutions Inc ( formerly Deli Solar (USA) Inc)</v>
          </cell>
          <cell r="F3814" t="str">
            <v>New energy</v>
          </cell>
          <cell r="G3814" t="str">
            <v>Solar</v>
          </cell>
          <cell r="H3814" t="str">
            <v>Connecticut</v>
          </cell>
          <cell r="I3814" t="str">
            <v>United States</v>
          </cell>
          <cell r="J3814" t="str">
            <v>USA</v>
          </cell>
          <cell r="K3814" t="str">
            <v>North America &amp; Carribean</v>
          </cell>
          <cell r="L3814" t="str">
            <v>AMER</v>
          </cell>
          <cell r="M3814">
            <v>39247.748611111114</v>
          </cell>
          <cell r="N3814" t="str">
            <v>Completed</v>
          </cell>
          <cell r="O3814" t="str">
            <v>OTC Convertible</v>
          </cell>
          <cell r="P3814">
            <v>2.7</v>
          </cell>
          <cell r="Q3814">
            <v>0</v>
          </cell>
          <cell r="R3814" t="str">
            <v>2.7</v>
          </cell>
        </row>
        <row r="3815">
          <cell r="A3815" t="str">
            <v>PM</v>
          </cell>
          <cell r="B3815">
            <v>1095</v>
          </cell>
          <cell r="C3815">
            <v>1</v>
          </cell>
          <cell r="D3815">
            <v>15928</v>
          </cell>
          <cell r="E3815" t="str">
            <v>Solarvalue AG</v>
          </cell>
          <cell r="F3815" t="str">
            <v>New energy</v>
          </cell>
          <cell r="G3815" t="str">
            <v>Solar</v>
          </cell>
          <cell r="H3815" t="str">
            <v>Berlin</v>
          </cell>
          <cell r="I3815" t="str">
            <v>Germany</v>
          </cell>
          <cell r="J3815" t="str">
            <v>DEU</v>
          </cell>
          <cell r="K3815" t="str">
            <v>EU Europe</v>
          </cell>
          <cell r="L3815" t="str">
            <v>EMEA</v>
          </cell>
          <cell r="M3815">
            <v>39251.421527777777</v>
          </cell>
          <cell r="N3815" t="str">
            <v>Completed</v>
          </cell>
          <cell r="O3815" t="str">
            <v>OTC Secondary/PIPE</v>
          </cell>
          <cell r="Q3815">
            <v>0</v>
          </cell>
        </row>
        <row r="3816">
          <cell r="A3816" t="str">
            <v>PM</v>
          </cell>
          <cell r="B3816">
            <v>1096</v>
          </cell>
          <cell r="C3816">
            <v>1</v>
          </cell>
          <cell r="D3816">
            <v>78</v>
          </cell>
          <cell r="E3816" t="str">
            <v>Quantum Fuel Systems Technologies Worldwide Inc</v>
          </cell>
          <cell r="F3816" t="str">
            <v>New energy</v>
          </cell>
          <cell r="G3816" t="str">
            <v>Hydrogen</v>
          </cell>
          <cell r="H3816" t="str">
            <v>California</v>
          </cell>
          <cell r="I3816" t="str">
            <v>United States</v>
          </cell>
          <cell r="J3816" t="str">
            <v>USA</v>
          </cell>
          <cell r="K3816" t="str">
            <v>North America &amp; Carribean</v>
          </cell>
          <cell r="L3816" t="str">
            <v>AMER</v>
          </cell>
          <cell r="M3816">
            <v>39255.748611111114</v>
          </cell>
          <cell r="N3816" t="str">
            <v>Completed</v>
          </cell>
          <cell r="O3816" t="str">
            <v>Secondary</v>
          </cell>
          <cell r="P3816">
            <v>18.75</v>
          </cell>
          <cell r="Q3816">
            <v>0</v>
          </cell>
          <cell r="R3816" t="str">
            <v>18.75</v>
          </cell>
          <cell r="S3816" t="str">
            <v>0</v>
          </cell>
        </row>
        <row r="3817">
          <cell r="A3817" t="str">
            <v>PM</v>
          </cell>
          <cell r="B3817">
            <v>1097</v>
          </cell>
          <cell r="C3817">
            <v>1</v>
          </cell>
          <cell r="D3817">
            <v>3930</v>
          </cell>
          <cell r="E3817" t="str">
            <v>EcoSecurities Group Plc</v>
          </cell>
          <cell r="F3817" t="str">
            <v>New energy</v>
          </cell>
          <cell r="G3817" t="str">
            <v>Carbon Markets</v>
          </cell>
          <cell r="I3817" t="str">
            <v>Ireland</v>
          </cell>
          <cell r="J3817" t="str">
            <v>IRL</v>
          </cell>
          <cell r="K3817" t="str">
            <v>EU Europe</v>
          </cell>
          <cell r="L3817" t="str">
            <v>EMEA</v>
          </cell>
          <cell r="M3817">
            <v>39255.765277777777</v>
          </cell>
          <cell r="N3817" t="str">
            <v>Completed</v>
          </cell>
          <cell r="O3817" t="str">
            <v>Private Investment in Public Equity (PIPE)</v>
          </cell>
          <cell r="P3817">
            <v>58.9</v>
          </cell>
          <cell r="Q3817">
            <v>0</v>
          </cell>
          <cell r="R3817" t="str">
            <v>58.9</v>
          </cell>
          <cell r="S3817" t="str">
            <v>0</v>
          </cell>
        </row>
        <row r="3818">
          <cell r="A3818" t="str">
            <v>PM</v>
          </cell>
          <cell r="B3818">
            <v>1098</v>
          </cell>
          <cell r="C3818">
            <v>1</v>
          </cell>
          <cell r="D3818">
            <v>6106</v>
          </cell>
          <cell r="E3818" t="str">
            <v>Zoltek Companies Inc</v>
          </cell>
          <cell r="F3818" t="str">
            <v>Partially new energy</v>
          </cell>
          <cell r="G3818" t="str">
            <v>Wind</v>
          </cell>
          <cell r="H3818" t="str">
            <v>Missouri</v>
          </cell>
          <cell r="I3818" t="str">
            <v>United States</v>
          </cell>
          <cell r="J3818" t="str">
            <v>USA</v>
          </cell>
          <cell r="K3818" t="str">
            <v>North America &amp; Carribean</v>
          </cell>
          <cell r="L3818" t="str">
            <v>AMER</v>
          </cell>
          <cell r="M3818">
            <v>39255.636805555558</v>
          </cell>
          <cell r="N3818" t="str">
            <v>Announced/filed</v>
          </cell>
          <cell r="O3818" t="str">
            <v>Secondary</v>
          </cell>
          <cell r="P3818">
            <v>350</v>
          </cell>
          <cell r="Q3818">
            <v>0</v>
          </cell>
        </row>
        <row r="3819">
          <cell r="A3819" t="str">
            <v>PM</v>
          </cell>
          <cell r="B3819">
            <v>1100</v>
          </cell>
          <cell r="C3819">
            <v>1</v>
          </cell>
          <cell r="D3819">
            <v>20816</v>
          </cell>
          <cell r="E3819" t="str">
            <v>Cosan Limited</v>
          </cell>
          <cell r="F3819" t="str">
            <v>Partially new energy</v>
          </cell>
          <cell r="G3819" t="str">
            <v>Biofuels</v>
          </cell>
          <cell r="I3819" t="str">
            <v>Brazil</v>
          </cell>
          <cell r="J3819" t="str">
            <v>BRA</v>
          </cell>
          <cell r="K3819" t="str">
            <v>Central &amp; South America</v>
          </cell>
          <cell r="L3819" t="str">
            <v>AMER</v>
          </cell>
          <cell r="M3819">
            <v>39310.73333333333</v>
          </cell>
          <cell r="N3819" t="str">
            <v>Completed</v>
          </cell>
          <cell r="O3819" t="str">
            <v>IPO</v>
          </cell>
          <cell r="P3819">
            <v>1050</v>
          </cell>
          <cell r="Q3819">
            <v>0</v>
          </cell>
          <cell r="R3819" t="str">
            <v>1050</v>
          </cell>
          <cell r="S3819" t="str">
            <v>0</v>
          </cell>
        </row>
        <row r="3820">
          <cell r="A3820" t="str">
            <v>PM</v>
          </cell>
          <cell r="B3820">
            <v>1101</v>
          </cell>
          <cell r="C3820">
            <v>1</v>
          </cell>
          <cell r="D3820">
            <v>11661</v>
          </cell>
          <cell r="E3820" t="str">
            <v>China Enersave Ltd</v>
          </cell>
          <cell r="F3820" t="str">
            <v>New energy</v>
          </cell>
          <cell r="G3820" t="str">
            <v>Biomass &amp; Waste</v>
          </cell>
          <cell r="I3820" t="str">
            <v>Singapore</v>
          </cell>
          <cell r="J3820" t="str">
            <v>SGP</v>
          </cell>
          <cell r="K3820" t="str">
            <v>Asia</v>
          </cell>
          <cell r="L3820" t="str">
            <v>ASOC</v>
          </cell>
          <cell r="M3820">
            <v>38980.424305555556</v>
          </cell>
          <cell r="N3820" t="str">
            <v>Completed</v>
          </cell>
          <cell r="O3820" t="str">
            <v>OTC Secondary/PIPE</v>
          </cell>
          <cell r="P3820">
            <v>15.9</v>
          </cell>
          <cell r="Q3820">
            <v>0</v>
          </cell>
          <cell r="R3820" t="str">
            <v>15.9</v>
          </cell>
        </row>
        <row r="3821">
          <cell r="A3821" t="str">
            <v>PM</v>
          </cell>
          <cell r="B3821">
            <v>1102</v>
          </cell>
          <cell r="C3821">
            <v>1</v>
          </cell>
          <cell r="D3821">
            <v>883</v>
          </cell>
          <cell r="E3821" t="str">
            <v>UQM Technologies Inc</v>
          </cell>
          <cell r="F3821" t="str">
            <v>New energy</v>
          </cell>
          <cell r="G3821" t="str">
            <v>Efficiency: Supply Side</v>
          </cell>
          <cell r="H3821" t="str">
            <v>Colorado</v>
          </cell>
          <cell r="I3821" t="str">
            <v>United States</v>
          </cell>
          <cell r="J3821" t="str">
            <v>USA</v>
          </cell>
          <cell r="K3821" t="str">
            <v>North America &amp; Carribean</v>
          </cell>
          <cell r="L3821" t="str">
            <v>AMER</v>
          </cell>
          <cell r="M3821">
            <v>39259.682638888888</v>
          </cell>
          <cell r="N3821" t="str">
            <v>Completed</v>
          </cell>
          <cell r="O3821" t="str">
            <v>Private Investment in Public Equity (PIPE)</v>
          </cell>
          <cell r="P3821">
            <v>5.2</v>
          </cell>
          <cell r="Q3821">
            <v>0</v>
          </cell>
          <cell r="R3821" t="str">
            <v>5.2</v>
          </cell>
        </row>
        <row r="3822">
          <cell r="A3822" t="str">
            <v>PM</v>
          </cell>
          <cell r="B3822">
            <v>1103</v>
          </cell>
          <cell r="C3822">
            <v>1</v>
          </cell>
          <cell r="D3822">
            <v>7034</v>
          </cell>
          <cell r="E3822" t="str">
            <v>ErSol Solar Energy AG</v>
          </cell>
          <cell r="F3822" t="str">
            <v>New energy</v>
          </cell>
          <cell r="G3822" t="str">
            <v>Solar</v>
          </cell>
          <cell r="I3822" t="str">
            <v>Germany</v>
          </cell>
          <cell r="J3822" t="str">
            <v>DEU</v>
          </cell>
          <cell r="K3822" t="str">
            <v>EU Europe</v>
          </cell>
          <cell r="L3822" t="str">
            <v>EMEA</v>
          </cell>
          <cell r="M3822">
            <v>39280</v>
          </cell>
          <cell r="N3822" t="str">
            <v>Completed</v>
          </cell>
          <cell r="O3822" t="str">
            <v>Secondary</v>
          </cell>
          <cell r="P3822">
            <v>77.599999999999994</v>
          </cell>
          <cell r="Q3822">
            <v>0</v>
          </cell>
          <cell r="R3822" t="str">
            <v>77.6</v>
          </cell>
        </row>
        <row r="3823">
          <cell r="A3823" t="str">
            <v>PM</v>
          </cell>
          <cell r="B3823">
            <v>1104</v>
          </cell>
          <cell r="C3823">
            <v>1</v>
          </cell>
          <cell r="D3823">
            <v>19398</v>
          </cell>
          <cell r="E3823" t="str">
            <v>Nviro Cleantech Ltd</v>
          </cell>
          <cell r="F3823" t="str">
            <v>Partially new energy</v>
          </cell>
          <cell r="G3823" t="str">
            <v>Biomass &amp; Waste</v>
          </cell>
          <cell r="H3823" t="str">
            <v>Greater London</v>
          </cell>
          <cell r="I3823" t="str">
            <v>United Kingdom</v>
          </cell>
          <cell r="J3823" t="str">
            <v>GBR</v>
          </cell>
          <cell r="K3823" t="str">
            <v>EU Europe</v>
          </cell>
          <cell r="L3823" t="str">
            <v>EMEA</v>
          </cell>
          <cell r="M3823">
            <v>39297</v>
          </cell>
          <cell r="N3823" t="str">
            <v>Completed</v>
          </cell>
          <cell r="O3823" t="str">
            <v>IPO</v>
          </cell>
          <cell r="P3823">
            <v>15</v>
          </cell>
          <cell r="Q3823">
            <v>0</v>
          </cell>
          <cell r="R3823" t="str">
            <v>15</v>
          </cell>
        </row>
        <row r="3824">
          <cell r="A3824" t="str">
            <v>PM</v>
          </cell>
          <cell r="B3824">
            <v>1105</v>
          </cell>
          <cell r="C3824">
            <v>1</v>
          </cell>
          <cell r="D3824">
            <v>16764</v>
          </cell>
          <cell r="E3824" t="str">
            <v>Renewable Power and Light</v>
          </cell>
          <cell r="F3824" t="str">
            <v>New energy</v>
          </cell>
          <cell r="G3824" t="str">
            <v>Biofuels</v>
          </cell>
          <cell r="H3824" t="str">
            <v>Greater London</v>
          </cell>
          <cell r="I3824" t="str">
            <v>United Kingdom</v>
          </cell>
          <cell r="J3824" t="str">
            <v>GBR</v>
          </cell>
          <cell r="K3824" t="str">
            <v>EU Europe</v>
          </cell>
          <cell r="L3824" t="str">
            <v>EMEA</v>
          </cell>
          <cell r="M3824">
            <v>39260.538194444445</v>
          </cell>
          <cell r="N3824" t="str">
            <v>Completed</v>
          </cell>
          <cell r="O3824" t="str">
            <v>Secondary</v>
          </cell>
          <cell r="P3824">
            <v>20.8</v>
          </cell>
          <cell r="Q3824">
            <v>0</v>
          </cell>
          <cell r="R3824" t="str">
            <v>20.8</v>
          </cell>
        </row>
        <row r="3825">
          <cell r="A3825" t="str">
            <v>PM</v>
          </cell>
          <cell r="B3825">
            <v>1106</v>
          </cell>
          <cell r="C3825">
            <v>1</v>
          </cell>
          <cell r="D3825">
            <v>584</v>
          </cell>
          <cell r="E3825" t="str">
            <v>Iberdrola SA</v>
          </cell>
          <cell r="F3825" t="str">
            <v>Partially new energy</v>
          </cell>
          <cell r="G3825" t="str">
            <v>Wind</v>
          </cell>
          <cell r="I3825" t="str">
            <v>Spain</v>
          </cell>
          <cell r="J3825" t="str">
            <v>ESP</v>
          </cell>
          <cell r="K3825" t="str">
            <v>EU Europe</v>
          </cell>
          <cell r="L3825" t="str">
            <v>EMEA</v>
          </cell>
          <cell r="M3825">
            <v>39262.688888888886</v>
          </cell>
          <cell r="N3825" t="str">
            <v>Completed</v>
          </cell>
          <cell r="O3825" t="str">
            <v>Secondary</v>
          </cell>
          <cell r="P3825">
            <v>4600</v>
          </cell>
          <cell r="Q3825">
            <v>0</v>
          </cell>
          <cell r="R3825" t="str">
            <v>4600</v>
          </cell>
        </row>
        <row r="3826">
          <cell r="A3826" t="str">
            <v>PM</v>
          </cell>
          <cell r="B3826">
            <v>1107</v>
          </cell>
          <cell r="C3826">
            <v>1</v>
          </cell>
          <cell r="D3826">
            <v>19273</v>
          </cell>
          <cell r="E3826" t="str">
            <v>Leaf Clean Energy</v>
          </cell>
          <cell r="F3826" t="str">
            <v>New energy</v>
          </cell>
          <cell r="G3826" t="str">
            <v>Services &amp; Support (Clean Energy)</v>
          </cell>
          <cell r="I3826" t="str">
            <v>United States</v>
          </cell>
          <cell r="J3826" t="str">
            <v>USA</v>
          </cell>
          <cell r="K3826" t="str">
            <v>North America &amp; Carribean</v>
          </cell>
          <cell r="L3826" t="str">
            <v>AMER</v>
          </cell>
          <cell r="M3826">
            <v>39261.734722222223</v>
          </cell>
          <cell r="N3826" t="str">
            <v>Completed</v>
          </cell>
          <cell r="O3826" t="str">
            <v>IPO</v>
          </cell>
          <cell r="P3826">
            <v>398.5</v>
          </cell>
          <cell r="Q3826">
            <v>0</v>
          </cell>
          <cell r="R3826" t="str">
            <v>398.5</v>
          </cell>
        </row>
        <row r="3827">
          <cell r="A3827" t="str">
            <v>PM</v>
          </cell>
          <cell r="B3827">
            <v>1109</v>
          </cell>
          <cell r="C3827">
            <v>1</v>
          </cell>
          <cell r="D3827">
            <v>1977</v>
          </cell>
          <cell r="E3827" t="str">
            <v>DayStar Technologies Inc</v>
          </cell>
          <cell r="F3827" t="str">
            <v>New energy</v>
          </cell>
          <cell r="G3827" t="str">
            <v>Solar</v>
          </cell>
          <cell r="H3827" t="str">
            <v>California</v>
          </cell>
          <cell r="I3827" t="str">
            <v>United States</v>
          </cell>
          <cell r="J3827" t="str">
            <v>USA</v>
          </cell>
          <cell r="K3827" t="str">
            <v>North America &amp; Carribean</v>
          </cell>
          <cell r="L3827" t="str">
            <v>AMER</v>
          </cell>
          <cell r="M3827">
            <v>39381.713888888888</v>
          </cell>
          <cell r="N3827" t="str">
            <v>Completed</v>
          </cell>
          <cell r="O3827" t="str">
            <v>Secondary</v>
          </cell>
          <cell r="P3827">
            <v>63.8</v>
          </cell>
          <cell r="Q3827">
            <v>0</v>
          </cell>
          <cell r="R3827" t="str">
            <v>63.8</v>
          </cell>
          <cell r="S3827" t="str">
            <v>0</v>
          </cell>
        </row>
        <row r="3828">
          <cell r="A3828" t="str">
            <v>PM</v>
          </cell>
          <cell r="B3828">
            <v>1110</v>
          </cell>
          <cell r="C3828">
            <v>1</v>
          </cell>
          <cell r="D3828">
            <v>3524</v>
          </cell>
          <cell r="E3828" t="str">
            <v>Polaris Geothermal Inc</v>
          </cell>
          <cell r="F3828" t="str">
            <v>New energy</v>
          </cell>
          <cell r="G3828" t="str">
            <v>Geothermal</v>
          </cell>
          <cell r="H3828" t="str">
            <v>Ontario</v>
          </cell>
          <cell r="I3828" t="str">
            <v>Canada</v>
          </cell>
          <cell r="J3828" t="str">
            <v>CAN</v>
          </cell>
          <cell r="K3828" t="str">
            <v>North America &amp; Carribean</v>
          </cell>
          <cell r="L3828" t="str">
            <v>AMER</v>
          </cell>
          <cell r="M3828">
            <v>39290</v>
          </cell>
          <cell r="N3828" t="str">
            <v>Completed</v>
          </cell>
          <cell r="O3828" t="str">
            <v>Private Investment in Public Equity (PIPE)</v>
          </cell>
          <cell r="P3828">
            <v>30</v>
          </cell>
          <cell r="Q3828">
            <v>0</v>
          </cell>
          <cell r="R3828" t="str">
            <v>30</v>
          </cell>
        </row>
        <row r="3829">
          <cell r="A3829" t="str">
            <v>PM</v>
          </cell>
          <cell r="B3829">
            <v>1111</v>
          </cell>
          <cell r="C3829">
            <v>1</v>
          </cell>
          <cell r="D3829">
            <v>1354</v>
          </cell>
          <cell r="E3829" t="str">
            <v>Ener1 Inc.</v>
          </cell>
          <cell r="F3829" t="str">
            <v>New energy</v>
          </cell>
          <cell r="G3829" t="str">
            <v>Power Storage</v>
          </cell>
          <cell r="H3829" t="str">
            <v>Florida</v>
          </cell>
          <cell r="I3829" t="str">
            <v>United States</v>
          </cell>
          <cell r="J3829" t="str">
            <v>USA</v>
          </cell>
          <cell r="K3829" t="str">
            <v>North America &amp; Carribean</v>
          </cell>
          <cell r="L3829" t="str">
            <v>AMER</v>
          </cell>
          <cell r="M3829">
            <v>39262</v>
          </cell>
          <cell r="N3829" t="str">
            <v>Announced/filed</v>
          </cell>
          <cell r="O3829" t="str">
            <v>OTC Secondary/PIPE</v>
          </cell>
          <cell r="P3829">
            <v>15</v>
          </cell>
          <cell r="Q3829">
            <v>0</v>
          </cell>
        </row>
        <row r="3830">
          <cell r="A3830" t="str">
            <v>PM</v>
          </cell>
          <cell r="B3830">
            <v>1113</v>
          </cell>
          <cell r="C3830">
            <v>1</v>
          </cell>
          <cell r="D3830">
            <v>19134</v>
          </cell>
          <cell r="E3830" t="str">
            <v>Unitech Printed Circuit Board Corp. (UPCB)</v>
          </cell>
          <cell r="F3830" t="str">
            <v>New energy</v>
          </cell>
          <cell r="G3830" t="str">
            <v>Solar</v>
          </cell>
          <cell r="I3830" t="str">
            <v>Taiwan</v>
          </cell>
          <cell r="J3830" t="str">
            <v>TWN</v>
          </cell>
          <cell r="K3830" t="str">
            <v>Asia</v>
          </cell>
          <cell r="L3830" t="str">
            <v>ASOC</v>
          </cell>
          <cell r="M3830">
            <v>39234.509027777778</v>
          </cell>
          <cell r="N3830" t="str">
            <v>Announced/filed</v>
          </cell>
          <cell r="O3830" t="str">
            <v>Convertible</v>
          </cell>
          <cell r="P3830">
            <v>25</v>
          </cell>
          <cell r="Q3830">
            <v>0</v>
          </cell>
        </row>
        <row r="3831">
          <cell r="A3831" t="str">
            <v>PM</v>
          </cell>
          <cell r="B3831">
            <v>1114</v>
          </cell>
          <cell r="C3831">
            <v>1</v>
          </cell>
          <cell r="D3831">
            <v>9039</v>
          </cell>
          <cell r="E3831" t="str">
            <v>GTL Resources Plc</v>
          </cell>
          <cell r="F3831" t="str">
            <v>New energy</v>
          </cell>
          <cell r="G3831" t="str">
            <v>Biofuels</v>
          </cell>
          <cell r="I3831" t="str">
            <v>United Kingdom</v>
          </cell>
          <cell r="J3831" t="str">
            <v>GBR</v>
          </cell>
          <cell r="K3831" t="str">
            <v>EU Europe</v>
          </cell>
          <cell r="L3831" t="str">
            <v>EMEA</v>
          </cell>
          <cell r="M3831">
            <v>39287.654861111114</v>
          </cell>
          <cell r="N3831" t="str">
            <v>Completed</v>
          </cell>
          <cell r="O3831" t="str">
            <v>Secondary</v>
          </cell>
          <cell r="P3831">
            <v>26.5</v>
          </cell>
          <cell r="Q3831">
            <v>0</v>
          </cell>
          <cell r="R3831" t="str">
            <v>26.5</v>
          </cell>
          <cell r="S3831" t="str">
            <v>0</v>
          </cell>
        </row>
        <row r="3832">
          <cell r="A3832" t="str">
            <v>PM</v>
          </cell>
          <cell r="B3832">
            <v>1115</v>
          </cell>
          <cell r="C3832">
            <v>1</v>
          </cell>
          <cell r="D3832">
            <v>19518</v>
          </cell>
          <cell r="E3832" t="str">
            <v>Mospec Semiconductor Corp</v>
          </cell>
          <cell r="F3832" t="str">
            <v>New energy</v>
          </cell>
          <cell r="G3832" t="str">
            <v>Solar</v>
          </cell>
          <cell r="I3832" t="str">
            <v>Taiwan</v>
          </cell>
          <cell r="J3832" t="str">
            <v>TWN</v>
          </cell>
          <cell r="K3832" t="str">
            <v>Asia</v>
          </cell>
          <cell r="L3832" t="str">
            <v>ASOC</v>
          </cell>
          <cell r="M3832">
            <v>39364.531944444447</v>
          </cell>
          <cell r="N3832" t="str">
            <v>Completed</v>
          </cell>
          <cell r="O3832" t="str">
            <v>Convertible</v>
          </cell>
          <cell r="P3832">
            <v>13.7</v>
          </cell>
          <cell r="Q3832">
            <v>0</v>
          </cell>
          <cell r="R3832" t="str">
            <v>13.7</v>
          </cell>
          <cell r="S3832" t="str">
            <v>0</v>
          </cell>
        </row>
        <row r="3833">
          <cell r="A3833" t="str">
            <v>PM</v>
          </cell>
          <cell r="B3833">
            <v>1116</v>
          </cell>
          <cell r="C3833">
            <v>1</v>
          </cell>
          <cell r="D3833">
            <v>3938</v>
          </cell>
          <cell r="E3833" t="str">
            <v>Solar Style Inc</v>
          </cell>
          <cell r="F3833" t="str">
            <v>New energy</v>
          </cell>
          <cell r="G3833" t="str">
            <v>Solar</v>
          </cell>
          <cell r="H3833" t="str">
            <v>Maryland</v>
          </cell>
          <cell r="I3833" t="str">
            <v>United States</v>
          </cell>
          <cell r="J3833" t="str">
            <v>USA</v>
          </cell>
          <cell r="K3833" t="str">
            <v>North America &amp; Carribean</v>
          </cell>
          <cell r="L3833" t="str">
            <v>AMER</v>
          </cell>
          <cell r="M3833">
            <v>39262.714583333334</v>
          </cell>
          <cell r="N3833" t="str">
            <v>Announced/filed</v>
          </cell>
          <cell r="O3833" t="str">
            <v>OTC IPO</v>
          </cell>
          <cell r="Q3833">
            <v>0</v>
          </cell>
        </row>
        <row r="3834">
          <cell r="A3834" t="str">
            <v>PM</v>
          </cell>
          <cell r="B3834">
            <v>1117</v>
          </cell>
          <cell r="C3834">
            <v>1</v>
          </cell>
          <cell r="D3834">
            <v>3930</v>
          </cell>
          <cell r="E3834" t="str">
            <v>EcoSecurities Group Plc</v>
          </cell>
          <cell r="F3834" t="str">
            <v>New energy</v>
          </cell>
          <cell r="G3834" t="str">
            <v>Carbon Markets</v>
          </cell>
          <cell r="I3834" t="str">
            <v>Ireland</v>
          </cell>
          <cell r="J3834" t="str">
            <v>IRL</v>
          </cell>
          <cell r="K3834" t="str">
            <v>EU Europe</v>
          </cell>
          <cell r="L3834" t="str">
            <v>EMEA</v>
          </cell>
          <cell r="M3834">
            <v>39266</v>
          </cell>
          <cell r="N3834" t="str">
            <v>Completed</v>
          </cell>
          <cell r="O3834" t="str">
            <v>Secondary</v>
          </cell>
          <cell r="P3834">
            <v>146.30000000000001</v>
          </cell>
          <cell r="Q3834">
            <v>0</v>
          </cell>
          <cell r="R3834" t="str">
            <v>76.1</v>
          </cell>
          <cell r="S3834" t="str">
            <v>70.2</v>
          </cell>
        </row>
        <row r="3835">
          <cell r="A3835" t="str">
            <v>PM</v>
          </cell>
          <cell r="B3835">
            <v>1118</v>
          </cell>
          <cell r="C3835">
            <v>1</v>
          </cell>
          <cell r="D3835">
            <v>11728</v>
          </cell>
          <cell r="E3835" t="str">
            <v>GRINM Semiconductor Materials Co Ltd (Gritek)</v>
          </cell>
          <cell r="F3835" t="str">
            <v>New energy</v>
          </cell>
          <cell r="G3835" t="str">
            <v>Solar</v>
          </cell>
          <cell r="H3835" t="str">
            <v>Beijing Municipality</v>
          </cell>
          <cell r="I3835" t="str">
            <v>China</v>
          </cell>
          <cell r="J3835" t="str">
            <v>CHN</v>
          </cell>
          <cell r="K3835" t="str">
            <v>Asia</v>
          </cell>
          <cell r="L3835" t="str">
            <v>ASOC</v>
          </cell>
          <cell r="M3835">
            <v>39265.531944444447</v>
          </cell>
          <cell r="N3835" t="str">
            <v>Announced/filed</v>
          </cell>
          <cell r="O3835" t="str">
            <v>Secondary</v>
          </cell>
          <cell r="P3835">
            <v>71</v>
          </cell>
          <cell r="Q3835">
            <v>0</v>
          </cell>
        </row>
        <row r="3836">
          <cell r="A3836" t="str">
            <v>PM</v>
          </cell>
          <cell r="B3836">
            <v>1119</v>
          </cell>
          <cell r="C3836">
            <v>1</v>
          </cell>
          <cell r="D3836">
            <v>2535</v>
          </cell>
          <cell r="E3836" t="str">
            <v>O2Diesel Corporation (formerly Dynamic Ventures)</v>
          </cell>
          <cell r="F3836" t="str">
            <v>New energy</v>
          </cell>
          <cell r="G3836" t="str">
            <v>Biofuels</v>
          </cell>
          <cell r="H3836" t="str">
            <v>Delaware</v>
          </cell>
          <cell r="I3836" t="str">
            <v>United States</v>
          </cell>
          <cell r="J3836" t="str">
            <v>USA</v>
          </cell>
          <cell r="K3836" t="str">
            <v>North America &amp; Carribean</v>
          </cell>
          <cell r="L3836" t="str">
            <v>AMER</v>
          </cell>
          <cell r="M3836">
            <v>39283.647222222222</v>
          </cell>
          <cell r="N3836" t="str">
            <v>Completed</v>
          </cell>
          <cell r="O3836" t="str">
            <v>Private Investment in Public Equity (PIPE)</v>
          </cell>
          <cell r="P3836">
            <v>2.2000000000000002</v>
          </cell>
          <cell r="Q3836">
            <v>0</v>
          </cell>
          <cell r="R3836" t="str">
            <v>2.2</v>
          </cell>
        </row>
        <row r="3837">
          <cell r="A3837" t="str">
            <v>PM</v>
          </cell>
          <cell r="B3837">
            <v>1120</v>
          </cell>
          <cell r="C3837">
            <v>1</v>
          </cell>
          <cell r="D3837">
            <v>13198</v>
          </cell>
          <cell r="E3837" t="str">
            <v>Ascent Solar Technologies Inc</v>
          </cell>
          <cell r="F3837" t="str">
            <v>New energy</v>
          </cell>
          <cell r="G3837" t="str">
            <v>Solar</v>
          </cell>
          <cell r="H3837" t="str">
            <v>Colorado</v>
          </cell>
          <cell r="I3837" t="str">
            <v>United States</v>
          </cell>
          <cell r="J3837" t="str">
            <v>USA</v>
          </cell>
          <cell r="K3837" t="str">
            <v>North America &amp; Carribean</v>
          </cell>
          <cell r="L3837" t="str">
            <v>AMER</v>
          </cell>
          <cell r="M3837">
            <v>39272.65347222222</v>
          </cell>
          <cell r="N3837" t="str">
            <v>Completed</v>
          </cell>
          <cell r="O3837" t="str">
            <v>Exercise of Warrants</v>
          </cell>
          <cell r="P3837">
            <v>20</v>
          </cell>
          <cell r="Q3837">
            <v>0</v>
          </cell>
          <cell r="R3837" t="str">
            <v>20</v>
          </cell>
        </row>
        <row r="3838">
          <cell r="A3838" t="str">
            <v>PM</v>
          </cell>
          <cell r="B3838">
            <v>1121</v>
          </cell>
          <cell r="C3838">
            <v>1</v>
          </cell>
          <cell r="D3838">
            <v>3875</v>
          </cell>
          <cell r="E3838" t="str">
            <v>PNOC-Energy Development Corporation (PNOC-EDC)</v>
          </cell>
          <cell r="F3838" t="str">
            <v>New energy</v>
          </cell>
          <cell r="G3838" t="str">
            <v>Geothermal</v>
          </cell>
          <cell r="I3838" t="str">
            <v>Philippines</v>
          </cell>
          <cell r="J3838" t="str">
            <v>PHL</v>
          </cell>
          <cell r="K3838" t="str">
            <v>Asia</v>
          </cell>
          <cell r="L3838" t="str">
            <v>ASOC</v>
          </cell>
          <cell r="M3838">
            <v>39273</v>
          </cell>
          <cell r="N3838" t="str">
            <v>Announced/filed</v>
          </cell>
          <cell r="O3838" t="str">
            <v>Block Trade</v>
          </cell>
          <cell r="P3838">
            <v>770</v>
          </cell>
          <cell r="Q3838">
            <v>0</v>
          </cell>
        </row>
        <row r="3839">
          <cell r="A3839" t="str">
            <v>PM</v>
          </cell>
          <cell r="B3839">
            <v>1123</v>
          </cell>
          <cell r="C3839">
            <v>1</v>
          </cell>
          <cell r="D3839">
            <v>1997</v>
          </cell>
          <cell r="E3839" t="str">
            <v>Clean Diesel Technologies Inc</v>
          </cell>
          <cell r="F3839" t="str">
            <v>New energy</v>
          </cell>
          <cell r="G3839" t="str">
            <v>Efficiency: Supply Side</v>
          </cell>
          <cell r="H3839" t="str">
            <v>Connecticut</v>
          </cell>
          <cell r="I3839" t="str">
            <v>United States</v>
          </cell>
          <cell r="J3839" t="str">
            <v>USA</v>
          </cell>
          <cell r="K3839" t="str">
            <v>North America &amp; Carribean</v>
          </cell>
          <cell r="L3839" t="str">
            <v>AMER</v>
          </cell>
          <cell r="M3839">
            <v>39274.647222222222</v>
          </cell>
          <cell r="N3839" t="str">
            <v>Completed</v>
          </cell>
          <cell r="O3839" t="str">
            <v>Exercise of Warrants</v>
          </cell>
          <cell r="P3839">
            <v>7</v>
          </cell>
          <cell r="Q3839">
            <v>0</v>
          </cell>
          <cell r="R3839" t="str">
            <v>7</v>
          </cell>
          <cell r="S3839" t="str">
            <v>0</v>
          </cell>
        </row>
        <row r="3840">
          <cell r="A3840" t="str">
            <v>PM</v>
          </cell>
          <cell r="B3840">
            <v>1124</v>
          </cell>
          <cell r="C3840">
            <v>1</v>
          </cell>
          <cell r="D3840">
            <v>19625</v>
          </cell>
          <cell r="E3840" t="str">
            <v>Fengquan Group (aka ZhongDe Waste Technology AG)</v>
          </cell>
          <cell r="F3840" t="str">
            <v>New energy</v>
          </cell>
          <cell r="G3840" t="str">
            <v>Biomass &amp; Waste</v>
          </cell>
          <cell r="H3840" t="str">
            <v>Fujian Prefecture</v>
          </cell>
          <cell r="I3840" t="str">
            <v>China</v>
          </cell>
          <cell r="J3840" t="str">
            <v>CHN</v>
          </cell>
          <cell r="K3840" t="str">
            <v>Asia</v>
          </cell>
          <cell r="L3840" t="str">
            <v>ASOC</v>
          </cell>
          <cell r="M3840">
            <v>39269.685416666667</v>
          </cell>
          <cell r="N3840" t="str">
            <v>Completed</v>
          </cell>
          <cell r="O3840" t="str">
            <v>IPO</v>
          </cell>
          <cell r="P3840">
            <v>144.19999999999999</v>
          </cell>
          <cell r="Q3840">
            <v>0</v>
          </cell>
          <cell r="R3840" t="str">
            <v>106.4</v>
          </cell>
          <cell r="S3840" t="str">
            <v>37.8</v>
          </cell>
        </row>
        <row r="3841">
          <cell r="A3841" t="str">
            <v>PM</v>
          </cell>
          <cell r="B3841">
            <v>1125</v>
          </cell>
          <cell r="C3841">
            <v>1</v>
          </cell>
          <cell r="D3841">
            <v>2293</v>
          </cell>
          <cell r="E3841" t="str">
            <v>Biox Corporation</v>
          </cell>
          <cell r="F3841" t="str">
            <v>New energy</v>
          </cell>
          <cell r="G3841" t="str">
            <v>Biofuels</v>
          </cell>
          <cell r="H3841" t="str">
            <v>Ontario</v>
          </cell>
          <cell r="I3841" t="str">
            <v>Canada</v>
          </cell>
          <cell r="J3841" t="str">
            <v>CAN</v>
          </cell>
          <cell r="K3841" t="str">
            <v>North America &amp; Carribean</v>
          </cell>
          <cell r="L3841" t="str">
            <v>AMER</v>
          </cell>
          <cell r="M3841">
            <v>39273.724305555559</v>
          </cell>
          <cell r="N3841" t="str">
            <v>Postponed/cancelled</v>
          </cell>
          <cell r="O3841" t="str">
            <v>IPO</v>
          </cell>
          <cell r="P3841">
            <v>142</v>
          </cell>
          <cell r="Q3841">
            <v>0</v>
          </cell>
          <cell r="R3841" t="str">
            <v>0</v>
          </cell>
          <cell r="S3841" t="str">
            <v>0</v>
          </cell>
        </row>
        <row r="3842">
          <cell r="A3842" t="str">
            <v>PM</v>
          </cell>
          <cell r="B3842">
            <v>1126</v>
          </cell>
          <cell r="C3842">
            <v>1</v>
          </cell>
          <cell r="D3842">
            <v>2919</v>
          </cell>
          <cell r="E3842" t="str">
            <v>Eden Energy Ltd</v>
          </cell>
          <cell r="F3842" t="str">
            <v>New energy</v>
          </cell>
          <cell r="G3842" t="str">
            <v>Geothermal</v>
          </cell>
          <cell r="H3842" t="str">
            <v>Western Australia</v>
          </cell>
          <cell r="I3842" t="str">
            <v>Australia</v>
          </cell>
          <cell r="J3842" t="str">
            <v>AUS</v>
          </cell>
          <cell r="K3842" t="str">
            <v>Oceania</v>
          </cell>
          <cell r="L3842" t="str">
            <v>ASOC</v>
          </cell>
          <cell r="M3842">
            <v>39276</v>
          </cell>
          <cell r="N3842" t="str">
            <v>Completed</v>
          </cell>
          <cell r="O3842" t="str">
            <v>Secondary</v>
          </cell>
          <cell r="P3842">
            <v>12</v>
          </cell>
          <cell r="Q3842">
            <v>0</v>
          </cell>
          <cell r="R3842" t="str">
            <v>12</v>
          </cell>
        </row>
        <row r="3843">
          <cell r="A3843" t="str">
            <v>PM</v>
          </cell>
          <cell r="B3843">
            <v>1128</v>
          </cell>
          <cell r="C3843">
            <v>1</v>
          </cell>
          <cell r="D3843">
            <v>19676</v>
          </cell>
          <cell r="E3843" t="str">
            <v>Maple Energy</v>
          </cell>
          <cell r="F3843" t="str">
            <v>Partially new energy</v>
          </cell>
          <cell r="G3843" t="str">
            <v>Biofuels</v>
          </cell>
          <cell r="H3843" t="str">
            <v>Texas</v>
          </cell>
          <cell r="I3843" t="str">
            <v>United States</v>
          </cell>
          <cell r="J3843" t="str">
            <v>USA</v>
          </cell>
          <cell r="K3843" t="str">
            <v>North America &amp; Carribean</v>
          </cell>
          <cell r="L3843" t="str">
            <v>AMER</v>
          </cell>
          <cell r="M3843">
            <v>39276.725694444445</v>
          </cell>
          <cell r="N3843" t="str">
            <v>Completed</v>
          </cell>
          <cell r="O3843" t="str">
            <v>IPO</v>
          </cell>
          <cell r="P3843">
            <v>55.4</v>
          </cell>
          <cell r="Q3843">
            <v>0</v>
          </cell>
          <cell r="R3843" t="str">
            <v>45.4</v>
          </cell>
          <cell r="S3843" t="str">
            <v>10</v>
          </cell>
        </row>
        <row r="3844">
          <cell r="A3844" t="str">
            <v>PM</v>
          </cell>
          <cell r="B3844">
            <v>1129</v>
          </cell>
          <cell r="C3844">
            <v>1</v>
          </cell>
          <cell r="D3844">
            <v>18468</v>
          </cell>
          <cell r="E3844" t="str">
            <v>NPC Inc</v>
          </cell>
          <cell r="F3844" t="str">
            <v>New energy</v>
          </cell>
          <cell r="G3844" t="str">
            <v>Solar</v>
          </cell>
          <cell r="H3844" t="str">
            <v>Tokyo</v>
          </cell>
          <cell r="I3844" t="str">
            <v>Japan</v>
          </cell>
          <cell r="J3844" t="str">
            <v>JPN</v>
          </cell>
          <cell r="K3844" t="str">
            <v>Asia</v>
          </cell>
          <cell r="L3844" t="str">
            <v>ASOC</v>
          </cell>
          <cell r="M3844">
            <v>39262.703472222223</v>
          </cell>
          <cell r="N3844" t="str">
            <v>Completed</v>
          </cell>
          <cell r="O3844" t="str">
            <v>IPO</v>
          </cell>
          <cell r="P3844">
            <v>7.8</v>
          </cell>
          <cell r="Q3844">
            <v>0</v>
          </cell>
          <cell r="R3844" t="str">
            <v>6.5</v>
          </cell>
          <cell r="S3844" t="str">
            <v>1.3</v>
          </cell>
        </row>
        <row r="3845">
          <cell r="A3845" t="str">
            <v>PM</v>
          </cell>
          <cell r="B3845">
            <v>1130</v>
          </cell>
          <cell r="C3845">
            <v>1</v>
          </cell>
          <cell r="D3845">
            <v>12516</v>
          </cell>
          <cell r="E3845" t="str">
            <v>Global Energy Inc</v>
          </cell>
          <cell r="F3845" t="str">
            <v>New energy</v>
          </cell>
          <cell r="G3845" t="str">
            <v>Biofuels</v>
          </cell>
          <cell r="H3845" t="str">
            <v>Ohio</v>
          </cell>
          <cell r="I3845" t="str">
            <v>United States</v>
          </cell>
          <cell r="J3845" t="str">
            <v>USA</v>
          </cell>
          <cell r="K3845" t="str">
            <v>North America &amp; Carribean</v>
          </cell>
          <cell r="L3845" t="str">
            <v>AMER</v>
          </cell>
          <cell r="M3845">
            <v>39279</v>
          </cell>
          <cell r="N3845" t="str">
            <v>Announced/filed</v>
          </cell>
          <cell r="O3845" t="str">
            <v>OTC Convertible</v>
          </cell>
          <cell r="P3845">
            <v>4</v>
          </cell>
          <cell r="Q3845">
            <v>0</v>
          </cell>
        </row>
        <row r="3846">
          <cell r="A3846" t="str">
            <v>PM</v>
          </cell>
          <cell r="B3846">
            <v>1131</v>
          </cell>
          <cell r="C3846">
            <v>1</v>
          </cell>
          <cell r="D3846">
            <v>8513</v>
          </cell>
          <cell r="E3846" t="str">
            <v>Renewable Energy Group (REG)</v>
          </cell>
          <cell r="F3846" t="str">
            <v>New energy</v>
          </cell>
          <cell r="G3846" t="str">
            <v>Biofuels</v>
          </cell>
          <cell r="H3846" t="str">
            <v>Iowa</v>
          </cell>
          <cell r="I3846" t="str">
            <v>United States</v>
          </cell>
          <cell r="J3846" t="str">
            <v>USA</v>
          </cell>
          <cell r="K3846" t="str">
            <v>North America &amp; Carribean</v>
          </cell>
          <cell r="L3846" t="str">
            <v>AMER</v>
          </cell>
          <cell r="M3846">
            <v>39279.757638888892</v>
          </cell>
          <cell r="N3846" t="str">
            <v>Postponed/cancelled</v>
          </cell>
          <cell r="O3846" t="str">
            <v>IPO</v>
          </cell>
          <cell r="P3846">
            <v>150</v>
          </cell>
          <cell r="Q3846">
            <v>0</v>
          </cell>
          <cell r="R3846" t="str">
            <v>0</v>
          </cell>
          <cell r="S3846" t="str">
            <v>0</v>
          </cell>
        </row>
        <row r="3847">
          <cell r="A3847" t="str">
            <v>PM</v>
          </cell>
          <cell r="B3847">
            <v>1132</v>
          </cell>
          <cell r="C3847">
            <v>1</v>
          </cell>
          <cell r="D3847">
            <v>18124</v>
          </cell>
          <cell r="E3847" t="str">
            <v>Basic Energy Corp. (formerly Basic Petroleum Corp.)</v>
          </cell>
          <cell r="F3847" t="str">
            <v>New energy</v>
          </cell>
          <cell r="G3847" t="str">
            <v>Biofuels</v>
          </cell>
          <cell r="I3847" t="str">
            <v>Philippines</v>
          </cell>
          <cell r="J3847" t="str">
            <v>PHL</v>
          </cell>
          <cell r="K3847" t="str">
            <v>Asia</v>
          </cell>
          <cell r="L3847" t="str">
            <v>ASOC</v>
          </cell>
          <cell r="M3847">
            <v>39309.5</v>
          </cell>
          <cell r="N3847" t="str">
            <v>Completed</v>
          </cell>
          <cell r="O3847" t="str">
            <v>Private Investment in Public Equity (PIPE)</v>
          </cell>
          <cell r="P3847">
            <v>1.23</v>
          </cell>
          <cell r="Q3847">
            <v>0</v>
          </cell>
          <cell r="R3847" t="str">
            <v>1.23</v>
          </cell>
        </row>
        <row r="3848">
          <cell r="A3848" t="str">
            <v>PM</v>
          </cell>
          <cell r="B3848">
            <v>1133</v>
          </cell>
          <cell r="C3848">
            <v>1</v>
          </cell>
          <cell r="D3848">
            <v>13975</v>
          </cell>
          <cell r="E3848" t="str">
            <v>EuroTrust A/S</v>
          </cell>
          <cell r="F3848" t="str">
            <v>New energy</v>
          </cell>
          <cell r="G3848" t="str">
            <v>Wind</v>
          </cell>
          <cell r="I3848" t="str">
            <v>Denmark</v>
          </cell>
          <cell r="J3848" t="str">
            <v>DNK</v>
          </cell>
          <cell r="K3848" t="str">
            <v>EU Europe</v>
          </cell>
          <cell r="L3848" t="str">
            <v>EMEA</v>
          </cell>
          <cell r="M3848">
            <v>39232.650694444441</v>
          </cell>
          <cell r="N3848" t="str">
            <v>Completed</v>
          </cell>
          <cell r="O3848" t="str">
            <v>Delisting</v>
          </cell>
          <cell r="Q3848">
            <v>0</v>
          </cell>
        </row>
        <row r="3849">
          <cell r="A3849" t="str">
            <v>PM</v>
          </cell>
          <cell r="B3849">
            <v>1134</v>
          </cell>
          <cell r="C3849">
            <v>1</v>
          </cell>
          <cell r="D3849">
            <v>13975</v>
          </cell>
          <cell r="E3849" t="str">
            <v>EuroTrust A/S</v>
          </cell>
          <cell r="F3849" t="str">
            <v>New energy</v>
          </cell>
          <cell r="G3849" t="str">
            <v>Wind</v>
          </cell>
          <cell r="I3849" t="str">
            <v>Denmark</v>
          </cell>
          <cell r="J3849" t="str">
            <v>DNK</v>
          </cell>
          <cell r="K3849" t="str">
            <v>EU Europe</v>
          </cell>
          <cell r="L3849" t="str">
            <v>EMEA</v>
          </cell>
          <cell r="M3849">
            <v>39232.652777777781</v>
          </cell>
          <cell r="N3849" t="str">
            <v>Completed</v>
          </cell>
          <cell r="O3849" t="str">
            <v>Share registration</v>
          </cell>
          <cell r="Q3849">
            <v>0</v>
          </cell>
        </row>
        <row r="3850">
          <cell r="A3850" t="str">
            <v>PM</v>
          </cell>
          <cell r="B3850">
            <v>1135</v>
          </cell>
          <cell r="C3850">
            <v>1</v>
          </cell>
          <cell r="D3850">
            <v>19787</v>
          </cell>
          <cell r="E3850" t="str">
            <v>Velcan Energy Holdings Dubai Ltd</v>
          </cell>
          <cell r="F3850" t="str">
            <v>New energy</v>
          </cell>
          <cell r="G3850" t="str">
            <v>Mini-Hydro</v>
          </cell>
          <cell r="I3850" t="str">
            <v>United Arab Emirates</v>
          </cell>
          <cell r="J3850" t="str">
            <v>ARE</v>
          </cell>
          <cell r="K3850" t="str">
            <v>Middle East &amp; North Africa</v>
          </cell>
          <cell r="L3850" t="str">
            <v>EMEA</v>
          </cell>
          <cell r="M3850">
            <v>39282</v>
          </cell>
          <cell r="N3850" t="str">
            <v>In active planning</v>
          </cell>
          <cell r="O3850" t="str">
            <v>IPO</v>
          </cell>
          <cell r="P3850">
            <v>276.5</v>
          </cell>
          <cell r="Q3850">
            <v>0</v>
          </cell>
        </row>
        <row r="3851">
          <cell r="A3851" t="str">
            <v>PM</v>
          </cell>
          <cell r="B3851">
            <v>1136</v>
          </cell>
          <cell r="C3851">
            <v>1</v>
          </cell>
          <cell r="D3851">
            <v>3476</v>
          </cell>
          <cell r="E3851" t="str">
            <v>Solco International Ltd (formerly Solar Energy Systems)</v>
          </cell>
          <cell r="F3851" t="str">
            <v>New energy</v>
          </cell>
          <cell r="G3851" t="str">
            <v>Solar</v>
          </cell>
          <cell r="H3851" t="str">
            <v>Western Australia</v>
          </cell>
          <cell r="I3851" t="str">
            <v>Australia</v>
          </cell>
          <cell r="J3851" t="str">
            <v>AUS</v>
          </cell>
          <cell r="K3851" t="str">
            <v>Oceania</v>
          </cell>
          <cell r="L3851" t="str">
            <v>ASOC</v>
          </cell>
          <cell r="M3851">
            <v>39304.70208333333</v>
          </cell>
          <cell r="N3851" t="str">
            <v>Completed</v>
          </cell>
          <cell r="O3851" t="str">
            <v>Exercise of Warrants</v>
          </cell>
          <cell r="P3851">
            <v>2.2999999999999998</v>
          </cell>
          <cell r="Q3851">
            <v>0</v>
          </cell>
          <cell r="R3851" t="str">
            <v>2.3</v>
          </cell>
        </row>
        <row r="3852">
          <cell r="A3852" t="str">
            <v>PM</v>
          </cell>
          <cell r="B3852">
            <v>1137</v>
          </cell>
          <cell r="C3852">
            <v>1</v>
          </cell>
          <cell r="D3852">
            <v>880</v>
          </cell>
          <cell r="E3852" t="str">
            <v>Nordex AG</v>
          </cell>
          <cell r="F3852" t="str">
            <v>New energy</v>
          </cell>
          <cell r="G3852" t="str">
            <v>Wind</v>
          </cell>
          <cell r="I3852" t="str">
            <v>Germany</v>
          </cell>
          <cell r="J3852" t="str">
            <v>DEU</v>
          </cell>
          <cell r="K3852" t="str">
            <v>EU Europe</v>
          </cell>
          <cell r="L3852" t="str">
            <v>EMEA</v>
          </cell>
          <cell r="M3852">
            <v>39282.726388888892</v>
          </cell>
          <cell r="N3852" t="str">
            <v>Completed</v>
          </cell>
          <cell r="O3852" t="str">
            <v>Secondary</v>
          </cell>
          <cell r="P3852">
            <v>102.2</v>
          </cell>
          <cell r="Q3852">
            <v>0</v>
          </cell>
          <cell r="R3852" t="str">
            <v>102.2</v>
          </cell>
        </row>
        <row r="3853">
          <cell r="A3853" t="str">
            <v>PM</v>
          </cell>
          <cell r="B3853">
            <v>1138</v>
          </cell>
          <cell r="C3853">
            <v>1</v>
          </cell>
          <cell r="D3853">
            <v>1052</v>
          </cell>
          <cell r="E3853" t="str">
            <v>SunPower Corp</v>
          </cell>
          <cell r="F3853" t="str">
            <v>New energy</v>
          </cell>
          <cell r="G3853" t="str">
            <v>Solar</v>
          </cell>
          <cell r="H3853" t="str">
            <v>California</v>
          </cell>
          <cell r="I3853" t="str">
            <v>United States</v>
          </cell>
          <cell r="J3853" t="str">
            <v>USA</v>
          </cell>
          <cell r="K3853" t="str">
            <v>North America &amp; Carribean</v>
          </cell>
          <cell r="L3853" t="str">
            <v>AMER</v>
          </cell>
          <cell r="M3853">
            <v>39294</v>
          </cell>
          <cell r="N3853" t="str">
            <v>Completed</v>
          </cell>
          <cell r="O3853" t="str">
            <v>Convertible</v>
          </cell>
          <cell r="P3853">
            <v>398.8</v>
          </cell>
          <cell r="Q3853">
            <v>0</v>
          </cell>
          <cell r="R3853" t="str">
            <v>398.8</v>
          </cell>
          <cell r="S3853" t="str">
            <v>0</v>
          </cell>
        </row>
        <row r="3854">
          <cell r="A3854" t="str">
            <v>PM</v>
          </cell>
          <cell r="B3854">
            <v>1139</v>
          </cell>
          <cell r="C3854">
            <v>1</v>
          </cell>
          <cell r="D3854">
            <v>2724</v>
          </cell>
          <cell r="E3854" t="str">
            <v>First Solar Inc</v>
          </cell>
          <cell r="F3854" t="str">
            <v>New energy</v>
          </cell>
          <cell r="G3854" t="str">
            <v>Solar</v>
          </cell>
          <cell r="H3854" t="str">
            <v>Arizona</v>
          </cell>
          <cell r="I3854" t="str">
            <v>United States</v>
          </cell>
          <cell r="J3854" t="str">
            <v>USA</v>
          </cell>
          <cell r="K3854" t="str">
            <v>North America &amp; Carribean</v>
          </cell>
          <cell r="L3854" t="str">
            <v>AMER</v>
          </cell>
          <cell r="M3854">
            <v>39303</v>
          </cell>
          <cell r="N3854" t="str">
            <v>Completed</v>
          </cell>
          <cell r="O3854" t="str">
            <v>Secondary</v>
          </cell>
          <cell r="P3854">
            <v>617.5</v>
          </cell>
          <cell r="Q3854">
            <v>0</v>
          </cell>
          <cell r="R3854" t="str">
            <v>380</v>
          </cell>
          <cell r="S3854" t="str">
            <v>237.5</v>
          </cell>
        </row>
        <row r="3855">
          <cell r="A3855" t="str">
            <v>PM</v>
          </cell>
          <cell r="B3855">
            <v>1141</v>
          </cell>
          <cell r="C3855">
            <v>1</v>
          </cell>
          <cell r="D3855">
            <v>1491</v>
          </cell>
          <cell r="E3855" t="str">
            <v>VRB Power Systems (formerly Vanteck)</v>
          </cell>
          <cell r="F3855" t="str">
            <v>New energy</v>
          </cell>
          <cell r="G3855" t="str">
            <v>Power Storage</v>
          </cell>
          <cell r="H3855" t="str">
            <v>British Columbia</v>
          </cell>
          <cell r="I3855" t="str">
            <v>Canada</v>
          </cell>
          <cell r="J3855" t="str">
            <v>CAN</v>
          </cell>
          <cell r="K3855" t="str">
            <v>North America &amp; Carribean</v>
          </cell>
          <cell r="L3855" t="str">
            <v>AMER</v>
          </cell>
          <cell r="M3855">
            <v>39302.434027777781</v>
          </cell>
          <cell r="N3855" t="str">
            <v>Completed</v>
          </cell>
          <cell r="O3855" t="str">
            <v>OTC Secondary/PIPE</v>
          </cell>
          <cell r="P3855">
            <v>13.7</v>
          </cell>
          <cell r="Q3855">
            <v>0</v>
          </cell>
          <cell r="R3855" t="str">
            <v>13.7</v>
          </cell>
        </row>
        <row r="3856">
          <cell r="A3856" t="str">
            <v>PM</v>
          </cell>
          <cell r="B3856">
            <v>1142</v>
          </cell>
          <cell r="C3856">
            <v>1</v>
          </cell>
          <cell r="D3856">
            <v>19809</v>
          </cell>
          <cell r="E3856" t="str">
            <v>Meinl International Power Ltd</v>
          </cell>
          <cell r="F3856" t="str">
            <v>Partially new energy</v>
          </cell>
          <cell r="G3856" t="str">
            <v>General Financial &amp; Legal Services</v>
          </cell>
          <cell r="H3856" t="str">
            <v>Channel Islands</v>
          </cell>
          <cell r="I3856" t="str">
            <v>United Kingdom</v>
          </cell>
          <cell r="J3856" t="str">
            <v>GBR</v>
          </cell>
          <cell r="K3856" t="str">
            <v>EU Europe</v>
          </cell>
          <cell r="L3856" t="str">
            <v>EMEA</v>
          </cell>
          <cell r="M3856">
            <v>39272.550694444442</v>
          </cell>
          <cell r="N3856" t="str">
            <v>Completed</v>
          </cell>
          <cell r="O3856" t="str">
            <v>IPO</v>
          </cell>
          <cell r="P3856">
            <v>840</v>
          </cell>
          <cell r="Q3856">
            <v>0</v>
          </cell>
          <cell r="R3856" t="str">
            <v>840</v>
          </cell>
          <cell r="S3856" t="str">
            <v>0</v>
          </cell>
        </row>
        <row r="3857">
          <cell r="A3857" t="str">
            <v>PM</v>
          </cell>
          <cell r="B3857">
            <v>1143</v>
          </cell>
          <cell r="C3857">
            <v>1</v>
          </cell>
          <cell r="D3857">
            <v>202</v>
          </cell>
          <cell r="E3857" t="str">
            <v>Solar Integrated Technologies (SIT)</v>
          </cell>
          <cell r="F3857" t="str">
            <v>New energy</v>
          </cell>
          <cell r="G3857" t="str">
            <v>Solar</v>
          </cell>
          <cell r="H3857" t="str">
            <v>California</v>
          </cell>
          <cell r="I3857" t="str">
            <v>United States</v>
          </cell>
          <cell r="J3857" t="str">
            <v>USA</v>
          </cell>
          <cell r="K3857" t="str">
            <v>North America &amp; Carribean</v>
          </cell>
          <cell r="L3857" t="str">
            <v>AMER</v>
          </cell>
          <cell r="M3857">
            <v>38748.684027777781</v>
          </cell>
          <cell r="N3857" t="str">
            <v>Completed</v>
          </cell>
          <cell r="O3857" t="str">
            <v>Block Trade</v>
          </cell>
          <cell r="P3857">
            <v>71.599999999999994</v>
          </cell>
          <cell r="Q3857">
            <v>0</v>
          </cell>
          <cell r="R3857" t="str">
            <v>0</v>
          </cell>
          <cell r="S3857" t="str">
            <v>71.6</v>
          </cell>
        </row>
        <row r="3858">
          <cell r="A3858" t="str">
            <v>PM</v>
          </cell>
          <cell r="B3858">
            <v>1144</v>
          </cell>
          <cell r="C3858">
            <v>1</v>
          </cell>
          <cell r="D3858">
            <v>3541</v>
          </cell>
          <cell r="E3858" t="str">
            <v>Camco International</v>
          </cell>
          <cell r="F3858" t="str">
            <v>New energy</v>
          </cell>
          <cell r="G3858" t="str">
            <v>Carbon Markets</v>
          </cell>
          <cell r="I3858" t="str">
            <v>United Kingdom</v>
          </cell>
          <cell r="J3858" t="str">
            <v>GBR</v>
          </cell>
          <cell r="K3858" t="str">
            <v>EU Europe</v>
          </cell>
          <cell r="L3858" t="str">
            <v>EMEA</v>
          </cell>
          <cell r="M3858">
            <v>39289.751388888886</v>
          </cell>
          <cell r="N3858" t="str">
            <v>Completed</v>
          </cell>
          <cell r="O3858" t="str">
            <v>Secondary</v>
          </cell>
          <cell r="P3858">
            <v>49</v>
          </cell>
          <cell r="Q3858">
            <v>0</v>
          </cell>
          <cell r="R3858" t="str">
            <v>23.2</v>
          </cell>
          <cell r="S3858" t="str">
            <v>25.8</v>
          </cell>
        </row>
        <row r="3859">
          <cell r="A3859" t="str">
            <v>PM</v>
          </cell>
          <cell r="B3859">
            <v>1145</v>
          </cell>
          <cell r="C3859">
            <v>1</v>
          </cell>
          <cell r="D3859">
            <v>2112</v>
          </cell>
          <cell r="E3859" t="str">
            <v>Solar Fabrik AG</v>
          </cell>
          <cell r="F3859" t="str">
            <v>New energy</v>
          </cell>
          <cell r="G3859" t="str">
            <v>Solar</v>
          </cell>
          <cell r="I3859" t="str">
            <v>Germany</v>
          </cell>
          <cell r="J3859" t="str">
            <v>DEU</v>
          </cell>
          <cell r="K3859" t="str">
            <v>EU Europe</v>
          </cell>
          <cell r="L3859" t="str">
            <v>EMEA</v>
          </cell>
          <cell r="M3859">
            <v>39002.774305555555</v>
          </cell>
          <cell r="N3859" t="str">
            <v>Completed</v>
          </cell>
          <cell r="O3859" t="str">
            <v>Secondary</v>
          </cell>
          <cell r="P3859">
            <v>9.1999999999999993</v>
          </cell>
          <cell r="Q3859">
            <v>0</v>
          </cell>
          <cell r="R3859" t="str">
            <v>9.2</v>
          </cell>
        </row>
        <row r="3860">
          <cell r="A3860" t="str">
            <v>PM</v>
          </cell>
          <cell r="B3860">
            <v>1146</v>
          </cell>
          <cell r="C3860">
            <v>1</v>
          </cell>
          <cell r="D3860">
            <v>6873</v>
          </cell>
          <cell r="E3860" t="str">
            <v>Acucar Guarani</v>
          </cell>
          <cell r="F3860" t="str">
            <v>Partially new energy</v>
          </cell>
          <cell r="G3860" t="str">
            <v>Biofuels</v>
          </cell>
          <cell r="I3860" t="str">
            <v>Brazil</v>
          </cell>
          <cell r="J3860" t="str">
            <v>BRA</v>
          </cell>
          <cell r="K3860" t="str">
            <v>Central &amp; South America</v>
          </cell>
          <cell r="L3860" t="str">
            <v>AMER</v>
          </cell>
          <cell r="M3860">
            <v>39287.613194444442</v>
          </cell>
          <cell r="N3860" t="str">
            <v>Completed</v>
          </cell>
          <cell r="O3860" t="str">
            <v>IPO</v>
          </cell>
          <cell r="P3860">
            <v>358</v>
          </cell>
          <cell r="Q3860">
            <v>0</v>
          </cell>
          <cell r="R3860" t="str">
            <v>358</v>
          </cell>
        </row>
        <row r="3861">
          <cell r="A3861" t="str">
            <v>PM</v>
          </cell>
          <cell r="B3861">
            <v>1147</v>
          </cell>
          <cell r="C3861">
            <v>1</v>
          </cell>
          <cell r="D3861">
            <v>324</v>
          </cell>
          <cell r="E3861" t="str">
            <v>Beacon Power Corp</v>
          </cell>
          <cell r="F3861" t="str">
            <v>New energy</v>
          </cell>
          <cell r="G3861" t="str">
            <v>Power Storage</v>
          </cell>
          <cell r="H3861" t="str">
            <v>Massachusetts</v>
          </cell>
          <cell r="I3861" t="str">
            <v>United States</v>
          </cell>
          <cell r="J3861" t="str">
            <v>USA</v>
          </cell>
          <cell r="K3861" t="str">
            <v>North America &amp; Carribean</v>
          </cell>
          <cell r="L3861" t="str">
            <v>AMER</v>
          </cell>
          <cell r="M3861">
            <v>39335</v>
          </cell>
          <cell r="N3861" t="str">
            <v>Completed</v>
          </cell>
          <cell r="O3861" t="str">
            <v>Private Investment in Public Equity (PIPE)</v>
          </cell>
          <cell r="P3861">
            <v>10</v>
          </cell>
          <cell r="Q3861">
            <v>0</v>
          </cell>
          <cell r="R3861" t="str">
            <v>10</v>
          </cell>
        </row>
        <row r="3862">
          <cell r="A3862" t="str">
            <v>PM</v>
          </cell>
          <cell r="B3862">
            <v>1149</v>
          </cell>
          <cell r="C3862">
            <v>1</v>
          </cell>
          <cell r="D3862">
            <v>18319</v>
          </cell>
          <cell r="E3862" t="str">
            <v>Timminco Limited</v>
          </cell>
          <cell r="F3862" t="str">
            <v>Partially new energy</v>
          </cell>
          <cell r="G3862" t="str">
            <v>Solar</v>
          </cell>
          <cell r="H3862" t="str">
            <v>Ontario</v>
          </cell>
          <cell r="I3862" t="str">
            <v>Canada</v>
          </cell>
          <cell r="J3862" t="str">
            <v>CAN</v>
          </cell>
          <cell r="K3862" t="str">
            <v>North America &amp; Carribean</v>
          </cell>
          <cell r="L3862" t="str">
            <v>AMER</v>
          </cell>
          <cell r="M3862">
            <v>39287</v>
          </cell>
          <cell r="N3862" t="str">
            <v>Completed</v>
          </cell>
          <cell r="O3862" t="str">
            <v>Exercise of Warrants</v>
          </cell>
          <cell r="P3862">
            <v>0.35</v>
          </cell>
          <cell r="Q3862">
            <v>0</v>
          </cell>
          <cell r="R3862" t="str">
            <v>0</v>
          </cell>
          <cell r="S3862" t="str">
            <v>0.35</v>
          </cell>
        </row>
        <row r="3863">
          <cell r="A3863" t="str">
            <v>PM</v>
          </cell>
          <cell r="B3863">
            <v>1150</v>
          </cell>
          <cell r="C3863">
            <v>1</v>
          </cell>
          <cell r="D3863">
            <v>14928</v>
          </cell>
          <cell r="E3863" t="str">
            <v>China New Energy Ltd (CNE)</v>
          </cell>
          <cell r="F3863" t="str">
            <v>New energy</v>
          </cell>
          <cell r="G3863" t="str">
            <v>Biofuels</v>
          </cell>
          <cell r="H3863" t="str">
            <v>Guangdong Prefecture</v>
          </cell>
          <cell r="I3863" t="str">
            <v>China</v>
          </cell>
          <cell r="J3863" t="str">
            <v>CHN</v>
          </cell>
          <cell r="K3863" t="str">
            <v>Asia</v>
          </cell>
          <cell r="L3863" t="str">
            <v>ASOC</v>
          </cell>
          <cell r="M3863">
            <v>39289.71875</v>
          </cell>
          <cell r="N3863" t="str">
            <v>Completed</v>
          </cell>
          <cell r="O3863" t="str">
            <v>OTC Convertible</v>
          </cell>
          <cell r="P3863">
            <v>20</v>
          </cell>
          <cell r="Q3863">
            <v>0</v>
          </cell>
          <cell r="R3863" t="str">
            <v>20</v>
          </cell>
        </row>
        <row r="3864">
          <cell r="A3864" t="str">
            <v>PM</v>
          </cell>
          <cell r="B3864">
            <v>1151</v>
          </cell>
          <cell r="C3864">
            <v>1</v>
          </cell>
          <cell r="D3864">
            <v>5734</v>
          </cell>
          <cell r="E3864" t="str">
            <v>NaiKun Wind Energy Group Inc (formerly Uniterre Resources)</v>
          </cell>
          <cell r="F3864" t="str">
            <v>New energy</v>
          </cell>
          <cell r="G3864" t="str">
            <v>Wind</v>
          </cell>
          <cell r="H3864" t="str">
            <v>British Columbia</v>
          </cell>
          <cell r="I3864" t="str">
            <v>Canada</v>
          </cell>
          <cell r="J3864" t="str">
            <v>CAN</v>
          </cell>
          <cell r="K3864" t="str">
            <v>North America &amp; Carribean</v>
          </cell>
          <cell r="L3864" t="str">
            <v>AMER</v>
          </cell>
          <cell r="M3864">
            <v>39309</v>
          </cell>
          <cell r="N3864" t="str">
            <v>Completed</v>
          </cell>
          <cell r="O3864" t="str">
            <v>OTC Secondary/PIPE</v>
          </cell>
          <cell r="P3864">
            <v>33.4</v>
          </cell>
          <cell r="Q3864">
            <v>0</v>
          </cell>
          <cell r="R3864" t="str">
            <v>33.4</v>
          </cell>
          <cell r="S3864" t="str">
            <v>0</v>
          </cell>
        </row>
        <row r="3865">
          <cell r="A3865" t="str">
            <v>PM</v>
          </cell>
          <cell r="B3865">
            <v>1152</v>
          </cell>
          <cell r="C3865">
            <v>1</v>
          </cell>
          <cell r="D3865">
            <v>926</v>
          </cell>
          <cell r="E3865" t="str">
            <v>Enova Systems Inc</v>
          </cell>
          <cell r="F3865" t="str">
            <v>New energy</v>
          </cell>
          <cell r="G3865" t="str">
            <v>Fuel Cells</v>
          </cell>
          <cell r="H3865" t="str">
            <v>California</v>
          </cell>
          <cell r="I3865" t="str">
            <v>United States</v>
          </cell>
          <cell r="J3865" t="str">
            <v>USA</v>
          </cell>
          <cell r="K3865" t="str">
            <v>North America &amp; Carribean</v>
          </cell>
          <cell r="L3865" t="str">
            <v>AMER</v>
          </cell>
          <cell r="M3865">
            <v>39295.640277777777</v>
          </cell>
          <cell r="N3865" t="str">
            <v>Completed</v>
          </cell>
          <cell r="O3865" t="str">
            <v>Secondary</v>
          </cell>
          <cell r="P3865">
            <v>12</v>
          </cell>
          <cell r="Q3865">
            <v>0</v>
          </cell>
          <cell r="R3865" t="str">
            <v>12</v>
          </cell>
          <cell r="S3865" t="str">
            <v>0</v>
          </cell>
        </row>
        <row r="3866">
          <cell r="A3866" t="str">
            <v>PM</v>
          </cell>
          <cell r="B3866">
            <v>1153</v>
          </cell>
          <cell r="C3866">
            <v>1</v>
          </cell>
          <cell r="D3866">
            <v>17435</v>
          </cell>
          <cell r="E3866" t="str">
            <v>China Solar Energy Holdings Ltd</v>
          </cell>
          <cell r="F3866" t="str">
            <v>New energy</v>
          </cell>
          <cell r="G3866" t="str">
            <v>Solar</v>
          </cell>
          <cell r="I3866" t="str">
            <v>Hong Kong</v>
          </cell>
          <cell r="J3866" t="str">
            <v>HKG</v>
          </cell>
          <cell r="K3866" t="str">
            <v>Asia</v>
          </cell>
          <cell r="L3866" t="str">
            <v>ASOC</v>
          </cell>
          <cell r="M3866">
            <v>38791.677777777775</v>
          </cell>
          <cell r="N3866" t="str">
            <v>Completed</v>
          </cell>
          <cell r="O3866" t="str">
            <v>Secondary</v>
          </cell>
          <cell r="P3866">
            <v>19.5</v>
          </cell>
          <cell r="Q3866">
            <v>0</v>
          </cell>
          <cell r="R3866" t="str">
            <v>19.5</v>
          </cell>
        </row>
        <row r="3867">
          <cell r="A3867" t="str">
            <v>PM</v>
          </cell>
          <cell r="B3867">
            <v>1154</v>
          </cell>
          <cell r="C3867">
            <v>1</v>
          </cell>
          <cell r="D3867">
            <v>179</v>
          </cell>
          <cell r="E3867" t="str">
            <v>Western GeoPower Corp (formerly North Pacific GeoPower Corp)</v>
          </cell>
          <cell r="F3867" t="str">
            <v>New energy</v>
          </cell>
          <cell r="G3867" t="str">
            <v>Geothermal</v>
          </cell>
          <cell r="H3867" t="str">
            <v>British Columbia</v>
          </cell>
          <cell r="I3867" t="str">
            <v>Canada</v>
          </cell>
          <cell r="J3867" t="str">
            <v>CAN</v>
          </cell>
          <cell r="K3867" t="str">
            <v>North America &amp; Carribean</v>
          </cell>
          <cell r="L3867" t="str">
            <v>AMER</v>
          </cell>
          <cell r="M3867">
            <v>39290.523611111108</v>
          </cell>
          <cell r="N3867" t="str">
            <v>Completed</v>
          </cell>
          <cell r="O3867" t="str">
            <v>OTC Exercise of Warrants</v>
          </cell>
          <cell r="P3867">
            <v>17.399999999999999</v>
          </cell>
          <cell r="Q3867">
            <v>0</v>
          </cell>
          <cell r="R3867" t="str">
            <v>17.4</v>
          </cell>
          <cell r="S3867" t="str">
            <v>0</v>
          </cell>
        </row>
        <row r="3868">
          <cell r="A3868" t="str">
            <v>PM</v>
          </cell>
          <cell r="B3868">
            <v>1155</v>
          </cell>
          <cell r="C3868">
            <v>1</v>
          </cell>
          <cell r="D3868">
            <v>11767</v>
          </cell>
          <cell r="E3868" t="str">
            <v>Sigma Capital Group</v>
          </cell>
          <cell r="F3868" t="str">
            <v>New energy</v>
          </cell>
          <cell r="G3868" t="str">
            <v>General Financial &amp; Legal Services</v>
          </cell>
          <cell r="H3868" t="str">
            <v>North Carolina</v>
          </cell>
          <cell r="I3868" t="str">
            <v>United States</v>
          </cell>
          <cell r="J3868" t="str">
            <v>USA</v>
          </cell>
          <cell r="K3868" t="str">
            <v>North America &amp; Carribean</v>
          </cell>
          <cell r="L3868" t="str">
            <v>AMER</v>
          </cell>
          <cell r="M3868">
            <v>39294</v>
          </cell>
          <cell r="N3868" t="str">
            <v>Completed</v>
          </cell>
          <cell r="O3868" t="str">
            <v>Private Investment in Public Equity (PIPE)</v>
          </cell>
          <cell r="P3868">
            <v>2</v>
          </cell>
          <cell r="Q3868">
            <v>0</v>
          </cell>
          <cell r="R3868" t="str">
            <v>2</v>
          </cell>
          <cell r="S3868" t="str">
            <v>0</v>
          </cell>
        </row>
        <row r="3869">
          <cell r="A3869" t="str">
            <v>PM</v>
          </cell>
          <cell r="B3869">
            <v>1156</v>
          </cell>
          <cell r="C3869">
            <v>1</v>
          </cell>
          <cell r="D3869">
            <v>4229</v>
          </cell>
          <cell r="E3869" t="str">
            <v>Energetix Group</v>
          </cell>
          <cell r="F3869" t="str">
            <v>New energy</v>
          </cell>
          <cell r="G3869" t="str">
            <v>Efficiency: Supply Side</v>
          </cell>
          <cell r="I3869" t="str">
            <v>United Kingdom</v>
          </cell>
          <cell r="J3869" t="str">
            <v>GBR</v>
          </cell>
          <cell r="K3869" t="str">
            <v>EU Europe</v>
          </cell>
          <cell r="L3869" t="str">
            <v>EMEA</v>
          </cell>
          <cell r="M3869">
            <v>39301.671527777777</v>
          </cell>
          <cell r="N3869" t="str">
            <v>Completed</v>
          </cell>
          <cell r="O3869" t="str">
            <v>Secondary</v>
          </cell>
          <cell r="P3869">
            <v>24.4</v>
          </cell>
          <cell r="Q3869">
            <v>0</v>
          </cell>
          <cell r="R3869" t="str">
            <v>24.4</v>
          </cell>
        </row>
        <row r="3870">
          <cell r="A3870" t="str">
            <v>PM</v>
          </cell>
          <cell r="B3870">
            <v>1157</v>
          </cell>
          <cell r="C3870">
            <v>1</v>
          </cell>
          <cell r="D3870">
            <v>4854</v>
          </cell>
          <cell r="E3870" t="str">
            <v>Renewable Energy Holdings Plc</v>
          </cell>
          <cell r="F3870" t="str">
            <v>New energy</v>
          </cell>
          <cell r="G3870" t="str">
            <v>Marine</v>
          </cell>
          <cell r="H3870" t="str">
            <v>Greater London</v>
          </cell>
          <cell r="I3870" t="str">
            <v>United Kingdom</v>
          </cell>
          <cell r="J3870" t="str">
            <v>GBR</v>
          </cell>
          <cell r="K3870" t="str">
            <v>EU Europe</v>
          </cell>
          <cell r="L3870" t="str">
            <v>EMEA</v>
          </cell>
          <cell r="M3870">
            <v>39290</v>
          </cell>
          <cell r="N3870" t="str">
            <v>Announced/filed</v>
          </cell>
          <cell r="O3870" t="str">
            <v>Private Investment in Public Equity (PIPE)</v>
          </cell>
          <cell r="P3870">
            <v>6.1</v>
          </cell>
          <cell r="Q3870">
            <v>0</v>
          </cell>
        </row>
        <row r="3871">
          <cell r="A3871" t="str">
            <v>PM</v>
          </cell>
          <cell r="B3871">
            <v>1159</v>
          </cell>
          <cell r="C3871">
            <v>1</v>
          </cell>
          <cell r="D3871">
            <v>15867</v>
          </cell>
          <cell r="E3871" t="str">
            <v>Borevind AB</v>
          </cell>
          <cell r="F3871" t="str">
            <v>New energy</v>
          </cell>
          <cell r="G3871" t="str">
            <v>Services &amp; Support (Clean Energy)</v>
          </cell>
          <cell r="I3871" t="str">
            <v>Sweden</v>
          </cell>
          <cell r="J3871" t="str">
            <v>SWE</v>
          </cell>
          <cell r="K3871" t="str">
            <v>EU Europe</v>
          </cell>
          <cell r="L3871" t="str">
            <v>EMEA</v>
          </cell>
          <cell r="M3871">
            <v>39295.76458333333</v>
          </cell>
          <cell r="N3871" t="str">
            <v>Completed</v>
          </cell>
          <cell r="O3871" t="str">
            <v>OTC IPO</v>
          </cell>
          <cell r="P3871">
            <v>9.18</v>
          </cell>
          <cell r="Q3871">
            <v>0</v>
          </cell>
          <cell r="R3871" t="str">
            <v>9.18</v>
          </cell>
        </row>
        <row r="3872">
          <cell r="A3872" t="str">
            <v>PM</v>
          </cell>
          <cell r="B3872">
            <v>1160</v>
          </cell>
          <cell r="C3872">
            <v>1</v>
          </cell>
          <cell r="D3872">
            <v>807</v>
          </cell>
          <cell r="E3872" t="str">
            <v>REpower Systems AG</v>
          </cell>
          <cell r="F3872" t="str">
            <v>New energy</v>
          </cell>
          <cell r="G3872" t="str">
            <v>Wind</v>
          </cell>
          <cell r="H3872" t="str">
            <v>Hamburg</v>
          </cell>
          <cell r="I3872" t="str">
            <v>Germany</v>
          </cell>
          <cell r="J3872" t="str">
            <v>DEU</v>
          </cell>
          <cell r="K3872" t="str">
            <v>EU Europe</v>
          </cell>
          <cell r="L3872" t="str">
            <v>EMEA</v>
          </cell>
          <cell r="M3872">
            <v>38814.399305555555</v>
          </cell>
          <cell r="N3872" t="str">
            <v>Completed</v>
          </cell>
          <cell r="O3872" t="str">
            <v>Secondary</v>
          </cell>
          <cell r="P3872">
            <v>100.6</v>
          </cell>
          <cell r="Q3872">
            <v>0</v>
          </cell>
          <cell r="R3872" t="str">
            <v>100.6</v>
          </cell>
        </row>
        <row r="3873">
          <cell r="A3873" t="str">
            <v>PM</v>
          </cell>
          <cell r="B3873">
            <v>1161</v>
          </cell>
          <cell r="C3873">
            <v>1</v>
          </cell>
          <cell r="D3873">
            <v>18170</v>
          </cell>
          <cell r="E3873" t="str">
            <v>Keewatin Windpower Corp</v>
          </cell>
          <cell r="F3873" t="str">
            <v>New energy</v>
          </cell>
          <cell r="G3873" t="str">
            <v>Wind</v>
          </cell>
          <cell r="H3873" t="str">
            <v>British Columbia</v>
          </cell>
          <cell r="I3873" t="str">
            <v>Canada</v>
          </cell>
          <cell r="J3873" t="str">
            <v>CAN</v>
          </cell>
          <cell r="K3873" t="str">
            <v>North America &amp; Carribean</v>
          </cell>
          <cell r="L3873" t="str">
            <v>AMER</v>
          </cell>
          <cell r="M3873">
            <v>39290</v>
          </cell>
          <cell r="N3873" t="str">
            <v>Completed</v>
          </cell>
          <cell r="O3873" t="str">
            <v>OTC Secondary/PIPE</v>
          </cell>
          <cell r="P3873">
            <v>1.22</v>
          </cell>
          <cell r="Q3873">
            <v>0</v>
          </cell>
          <cell r="R3873" t="str">
            <v>1.22</v>
          </cell>
        </row>
        <row r="3874">
          <cell r="A3874" t="str">
            <v>PM</v>
          </cell>
          <cell r="B3874">
            <v>1162</v>
          </cell>
          <cell r="C3874">
            <v>1</v>
          </cell>
          <cell r="D3874">
            <v>10631</v>
          </cell>
          <cell r="E3874" t="str">
            <v>Bionersis</v>
          </cell>
          <cell r="F3874" t="str">
            <v>New energy</v>
          </cell>
          <cell r="G3874" t="str">
            <v>Biomass &amp; Waste</v>
          </cell>
          <cell r="I3874" t="str">
            <v>France</v>
          </cell>
          <cell r="J3874" t="str">
            <v>FRA</v>
          </cell>
          <cell r="K3874" t="str">
            <v>EU Europe</v>
          </cell>
          <cell r="L3874" t="str">
            <v>EMEA</v>
          </cell>
          <cell r="M3874">
            <v>39269.722222222219</v>
          </cell>
          <cell r="N3874" t="str">
            <v>Completed</v>
          </cell>
          <cell r="O3874" t="str">
            <v>OTC IPO</v>
          </cell>
          <cell r="P3874">
            <v>23</v>
          </cell>
          <cell r="Q3874">
            <v>0</v>
          </cell>
          <cell r="R3874" t="str">
            <v>23</v>
          </cell>
        </row>
        <row r="3875">
          <cell r="A3875" t="str">
            <v>PM</v>
          </cell>
          <cell r="B3875">
            <v>1163</v>
          </cell>
          <cell r="C3875">
            <v>1</v>
          </cell>
          <cell r="D3875">
            <v>4854</v>
          </cell>
          <cell r="E3875" t="str">
            <v>Renewable Energy Holdings Plc</v>
          </cell>
          <cell r="F3875" t="str">
            <v>New energy</v>
          </cell>
          <cell r="G3875" t="str">
            <v>Services &amp; Support (Clean Energy)</v>
          </cell>
          <cell r="H3875" t="str">
            <v>Greater London</v>
          </cell>
          <cell r="I3875" t="str">
            <v>United Kingdom</v>
          </cell>
          <cell r="J3875" t="str">
            <v>GBR</v>
          </cell>
          <cell r="K3875" t="str">
            <v>EU Europe</v>
          </cell>
          <cell r="L3875" t="str">
            <v>EMEA</v>
          </cell>
          <cell r="M3875">
            <v>39311.741666666669</v>
          </cell>
          <cell r="N3875" t="str">
            <v>Completed</v>
          </cell>
          <cell r="O3875" t="str">
            <v>Secondary</v>
          </cell>
          <cell r="P3875">
            <v>12.8</v>
          </cell>
          <cell r="Q3875">
            <v>0</v>
          </cell>
          <cell r="R3875" t="str">
            <v>12.8</v>
          </cell>
        </row>
        <row r="3876">
          <cell r="A3876" t="str">
            <v>PM</v>
          </cell>
          <cell r="B3876">
            <v>1164</v>
          </cell>
          <cell r="C3876">
            <v>1</v>
          </cell>
          <cell r="D3876">
            <v>19860</v>
          </cell>
          <cell r="E3876" t="str">
            <v>Solartech Energy Corporation</v>
          </cell>
          <cell r="F3876" t="str">
            <v>New energy</v>
          </cell>
          <cell r="G3876" t="str">
            <v>Solar</v>
          </cell>
          <cell r="I3876" t="str">
            <v>Taiwan</v>
          </cell>
          <cell r="J3876" t="str">
            <v>TWN</v>
          </cell>
          <cell r="K3876" t="str">
            <v>Asia</v>
          </cell>
          <cell r="L3876" t="str">
            <v>ASOC</v>
          </cell>
          <cell r="M3876">
            <v>39287.420138888891</v>
          </cell>
          <cell r="N3876" t="str">
            <v>In active planning</v>
          </cell>
          <cell r="O3876" t="str">
            <v>IPO</v>
          </cell>
          <cell r="P3876">
            <v>0</v>
          </cell>
          <cell r="Q3876">
            <v>0</v>
          </cell>
          <cell r="R3876" t="str">
            <v>0</v>
          </cell>
          <cell r="S3876" t="str">
            <v>0</v>
          </cell>
        </row>
        <row r="3877">
          <cell r="A3877" t="str">
            <v>PM</v>
          </cell>
          <cell r="B3877">
            <v>1165</v>
          </cell>
          <cell r="C3877">
            <v>1</v>
          </cell>
          <cell r="D3877">
            <v>7993</v>
          </cell>
          <cell r="E3877" t="str">
            <v>Ludgate Investments Limited</v>
          </cell>
          <cell r="F3877" t="str">
            <v>New energy</v>
          </cell>
          <cell r="G3877" t="str">
            <v>Services &amp; Support (Clean Energy)</v>
          </cell>
          <cell r="H3877" t="str">
            <v>Greater London</v>
          </cell>
          <cell r="I3877" t="str">
            <v>United Kingdom</v>
          </cell>
          <cell r="J3877" t="str">
            <v>GBR</v>
          </cell>
          <cell r="K3877" t="str">
            <v>EU Europe</v>
          </cell>
          <cell r="L3877" t="str">
            <v>EMEA</v>
          </cell>
          <cell r="M3877">
            <v>39296.466666666667</v>
          </cell>
          <cell r="N3877" t="str">
            <v>Completed</v>
          </cell>
          <cell r="O3877" t="str">
            <v>Quoted fund (equities)</v>
          </cell>
          <cell r="P3877">
            <v>52</v>
          </cell>
          <cell r="Q3877">
            <v>0</v>
          </cell>
          <cell r="R3877" t="str">
            <v>52</v>
          </cell>
          <cell r="S3877" t="str">
            <v>0</v>
          </cell>
        </row>
        <row r="3878">
          <cell r="A3878" t="str">
            <v>PM</v>
          </cell>
          <cell r="B3878">
            <v>1166</v>
          </cell>
          <cell r="C3878">
            <v>1</v>
          </cell>
          <cell r="D3878">
            <v>2033</v>
          </cell>
          <cell r="E3878" t="str">
            <v>3S Swiss Solar Systems AG</v>
          </cell>
          <cell r="F3878" t="str">
            <v>New energy</v>
          </cell>
          <cell r="G3878" t="str">
            <v>Solar</v>
          </cell>
          <cell r="I3878" t="str">
            <v>Switzerland</v>
          </cell>
          <cell r="J3878" t="str">
            <v>CHE</v>
          </cell>
          <cell r="K3878" t="str">
            <v>Non-EU Europe</v>
          </cell>
          <cell r="L3878" t="str">
            <v>EMEA</v>
          </cell>
          <cell r="M3878">
            <v>39280</v>
          </cell>
          <cell r="N3878" t="str">
            <v>Completed</v>
          </cell>
          <cell r="O3878" t="str">
            <v>OTC Secondary/PIPE</v>
          </cell>
          <cell r="P3878">
            <v>0.89</v>
          </cell>
          <cell r="Q3878">
            <v>0</v>
          </cell>
          <cell r="R3878" t="str">
            <v>0.89</v>
          </cell>
        </row>
        <row r="3879">
          <cell r="A3879" t="str">
            <v>PM</v>
          </cell>
          <cell r="B3879">
            <v>1167</v>
          </cell>
          <cell r="C3879">
            <v>1</v>
          </cell>
          <cell r="D3879">
            <v>6106</v>
          </cell>
          <cell r="E3879" t="str">
            <v>Zoltek Companies Inc</v>
          </cell>
          <cell r="F3879" t="str">
            <v>Partially new energy</v>
          </cell>
          <cell r="G3879" t="str">
            <v>Wind</v>
          </cell>
          <cell r="H3879" t="str">
            <v>Missouri</v>
          </cell>
          <cell r="I3879" t="str">
            <v>United States</v>
          </cell>
          <cell r="J3879" t="str">
            <v>USA</v>
          </cell>
          <cell r="K3879" t="str">
            <v>North America &amp; Carribean</v>
          </cell>
          <cell r="L3879" t="str">
            <v>AMER</v>
          </cell>
          <cell r="M3879">
            <v>39300.711805555555</v>
          </cell>
          <cell r="N3879" t="str">
            <v>Announced/filed</v>
          </cell>
          <cell r="O3879" t="str">
            <v>Secondary</v>
          </cell>
          <cell r="P3879">
            <v>155</v>
          </cell>
          <cell r="Q3879">
            <v>0</v>
          </cell>
        </row>
        <row r="3880">
          <cell r="A3880" t="str">
            <v>PM</v>
          </cell>
          <cell r="B3880">
            <v>1168</v>
          </cell>
          <cell r="C3880">
            <v>1</v>
          </cell>
          <cell r="D3880">
            <v>2378</v>
          </cell>
          <cell r="E3880" t="str">
            <v>NanoDynamics Inc</v>
          </cell>
          <cell r="F3880" t="str">
            <v>New energy</v>
          </cell>
          <cell r="G3880" t="str">
            <v>Fuel Cells</v>
          </cell>
          <cell r="H3880" t="str">
            <v>New York</v>
          </cell>
          <cell r="I3880" t="str">
            <v>United States</v>
          </cell>
          <cell r="J3880" t="str">
            <v>USA</v>
          </cell>
          <cell r="K3880" t="str">
            <v>North America &amp; Carribean</v>
          </cell>
          <cell r="L3880" t="str">
            <v>AMER</v>
          </cell>
          <cell r="M3880">
            <v>39206</v>
          </cell>
          <cell r="N3880" t="str">
            <v>Postponed/cancelled</v>
          </cell>
          <cell r="O3880" t="str">
            <v>IPO</v>
          </cell>
          <cell r="P3880">
            <v>106.3</v>
          </cell>
          <cell r="Q3880">
            <v>0</v>
          </cell>
        </row>
        <row r="3881">
          <cell r="A3881" t="str">
            <v>PM</v>
          </cell>
          <cell r="B3881">
            <v>1172</v>
          </cell>
          <cell r="C3881">
            <v>1</v>
          </cell>
          <cell r="D3881">
            <v>20078</v>
          </cell>
          <cell r="E3881" t="str">
            <v>Singulus Technologies AG</v>
          </cell>
          <cell r="F3881" t="str">
            <v>New energy</v>
          </cell>
          <cell r="G3881" t="str">
            <v>Solar</v>
          </cell>
          <cell r="H3881" t="str">
            <v>Bavaria</v>
          </cell>
          <cell r="I3881" t="str">
            <v>Germany</v>
          </cell>
          <cell r="J3881" t="str">
            <v>DEU</v>
          </cell>
          <cell r="K3881" t="str">
            <v>EU Europe</v>
          </cell>
          <cell r="L3881" t="str">
            <v>EMEA</v>
          </cell>
          <cell r="M3881">
            <v>39295</v>
          </cell>
          <cell r="N3881" t="str">
            <v>Announced/filed</v>
          </cell>
          <cell r="O3881" t="str">
            <v>Secondary</v>
          </cell>
          <cell r="P3881">
            <v>15.1</v>
          </cell>
          <cell r="Q3881">
            <v>0</v>
          </cell>
        </row>
        <row r="3882">
          <cell r="A3882" t="str">
            <v>PM</v>
          </cell>
          <cell r="B3882">
            <v>1173</v>
          </cell>
          <cell r="C3882">
            <v>1</v>
          </cell>
          <cell r="D3882">
            <v>8577</v>
          </cell>
          <cell r="E3882" t="str">
            <v>Schmack Biogas AG</v>
          </cell>
          <cell r="F3882" t="str">
            <v>New energy</v>
          </cell>
          <cell r="G3882" t="str">
            <v>Biomass &amp; Waste</v>
          </cell>
          <cell r="H3882" t="str">
            <v>Bavaria</v>
          </cell>
          <cell r="I3882" t="str">
            <v>Germany</v>
          </cell>
          <cell r="J3882" t="str">
            <v>DEU</v>
          </cell>
          <cell r="K3882" t="str">
            <v>EU Europe</v>
          </cell>
          <cell r="L3882" t="str">
            <v>EMEA</v>
          </cell>
          <cell r="M3882">
            <v>39273</v>
          </cell>
          <cell r="N3882" t="str">
            <v>Announced/filed</v>
          </cell>
          <cell r="O3882" t="str">
            <v>Secondary</v>
          </cell>
          <cell r="Q3882">
            <v>0</v>
          </cell>
        </row>
        <row r="3883">
          <cell r="A3883" t="str">
            <v>PM</v>
          </cell>
          <cell r="B3883">
            <v>1174</v>
          </cell>
          <cell r="C3883">
            <v>1</v>
          </cell>
          <cell r="D3883">
            <v>881</v>
          </cell>
          <cell r="E3883" t="str">
            <v>Plambeck Neue Energien AG</v>
          </cell>
          <cell r="F3883" t="str">
            <v>New energy</v>
          </cell>
          <cell r="G3883" t="str">
            <v>Wind</v>
          </cell>
          <cell r="I3883" t="str">
            <v>Germany</v>
          </cell>
          <cell r="J3883" t="str">
            <v>DEU</v>
          </cell>
          <cell r="K3883" t="str">
            <v>EU Europe</v>
          </cell>
          <cell r="L3883" t="str">
            <v>EMEA</v>
          </cell>
          <cell r="M3883">
            <v>39303</v>
          </cell>
          <cell r="N3883" t="str">
            <v>Completed</v>
          </cell>
          <cell r="O3883" t="str">
            <v>Secondary</v>
          </cell>
          <cell r="P3883">
            <v>19.600000000000001</v>
          </cell>
          <cell r="Q3883">
            <v>0</v>
          </cell>
          <cell r="R3883" t="str">
            <v>19.6</v>
          </cell>
        </row>
        <row r="3884">
          <cell r="A3884" t="str">
            <v>PM</v>
          </cell>
          <cell r="B3884">
            <v>1175</v>
          </cell>
          <cell r="C3884">
            <v>1</v>
          </cell>
          <cell r="D3884">
            <v>6049</v>
          </cell>
          <cell r="E3884" t="str">
            <v>SAG Solarstrom AG</v>
          </cell>
          <cell r="F3884" t="str">
            <v>New energy</v>
          </cell>
          <cell r="G3884" t="str">
            <v>Solar</v>
          </cell>
          <cell r="I3884" t="str">
            <v>Germany</v>
          </cell>
          <cell r="J3884" t="str">
            <v>DEU</v>
          </cell>
          <cell r="K3884" t="str">
            <v>EU Europe</v>
          </cell>
          <cell r="L3884" t="str">
            <v>EMEA</v>
          </cell>
          <cell r="M3884">
            <v>39301.623611111114</v>
          </cell>
          <cell r="N3884" t="str">
            <v>Completed</v>
          </cell>
          <cell r="O3884" t="str">
            <v>OTC Convertible</v>
          </cell>
          <cell r="P3884">
            <v>19</v>
          </cell>
          <cell r="Q3884">
            <v>0</v>
          </cell>
          <cell r="R3884" t="str">
            <v>19</v>
          </cell>
        </row>
        <row r="3885">
          <cell r="A3885" t="str">
            <v>PM</v>
          </cell>
          <cell r="B3885">
            <v>1176</v>
          </cell>
          <cell r="C3885">
            <v>1</v>
          </cell>
          <cell r="D3885">
            <v>17614</v>
          </cell>
          <cell r="E3885" t="str">
            <v>ALL Fuels &amp; Energy</v>
          </cell>
          <cell r="F3885" t="str">
            <v>New energy</v>
          </cell>
          <cell r="G3885" t="str">
            <v>Biofuels</v>
          </cell>
          <cell r="H3885" t="str">
            <v>Iowa</v>
          </cell>
          <cell r="I3885" t="str">
            <v>United States</v>
          </cell>
          <cell r="J3885" t="str">
            <v>USA</v>
          </cell>
          <cell r="K3885" t="str">
            <v>North America &amp; Carribean</v>
          </cell>
          <cell r="L3885" t="str">
            <v>AMER</v>
          </cell>
          <cell r="M3885">
            <v>39308</v>
          </cell>
          <cell r="N3885" t="str">
            <v>Completed</v>
          </cell>
          <cell r="O3885" t="str">
            <v>OTC Share registration</v>
          </cell>
          <cell r="P3885">
            <v>0</v>
          </cell>
          <cell r="Q3885">
            <v>0</v>
          </cell>
          <cell r="R3885" t="str">
            <v>0</v>
          </cell>
        </row>
        <row r="3886">
          <cell r="A3886" t="str">
            <v>PM</v>
          </cell>
          <cell r="B3886">
            <v>1177</v>
          </cell>
          <cell r="C3886">
            <v>1</v>
          </cell>
          <cell r="D3886">
            <v>6466</v>
          </cell>
          <cell r="E3886" t="str">
            <v>Webel SL Energy Systems Ltd</v>
          </cell>
          <cell r="F3886" t="str">
            <v>New energy</v>
          </cell>
          <cell r="G3886" t="str">
            <v>Solar</v>
          </cell>
          <cell r="H3886" t="str">
            <v>West Bengal State</v>
          </cell>
          <cell r="I3886" t="str">
            <v>India</v>
          </cell>
          <cell r="J3886" t="str">
            <v>IND</v>
          </cell>
          <cell r="K3886" t="str">
            <v>Asia</v>
          </cell>
          <cell r="L3886" t="str">
            <v>ASOC</v>
          </cell>
          <cell r="M3886">
            <v>39309.553472222222</v>
          </cell>
          <cell r="N3886" t="str">
            <v>Completed</v>
          </cell>
          <cell r="O3886" t="str">
            <v>IPO</v>
          </cell>
          <cell r="P3886">
            <v>10.8</v>
          </cell>
          <cell r="Q3886">
            <v>0</v>
          </cell>
          <cell r="R3886" t="str">
            <v>10.8</v>
          </cell>
          <cell r="S3886" t="str">
            <v>0</v>
          </cell>
        </row>
        <row r="3887">
          <cell r="A3887" t="str">
            <v>PM</v>
          </cell>
          <cell r="B3887">
            <v>1178</v>
          </cell>
          <cell r="C3887">
            <v>1</v>
          </cell>
          <cell r="D3887">
            <v>14366</v>
          </cell>
          <cell r="E3887" t="str">
            <v>Roth &amp; Rau AG</v>
          </cell>
          <cell r="F3887" t="str">
            <v>New energy</v>
          </cell>
          <cell r="G3887" t="str">
            <v>Solar</v>
          </cell>
          <cell r="I3887" t="str">
            <v>Germany</v>
          </cell>
          <cell r="J3887" t="str">
            <v>DEU</v>
          </cell>
          <cell r="K3887" t="str">
            <v>EU Europe</v>
          </cell>
          <cell r="L3887" t="str">
            <v>EMEA</v>
          </cell>
          <cell r="M3887">
            <v>39303.598611111112</v>
          </cell>
          <cell r="N3887" t="str">
            <v>Completed</v>
          </cell>
          <cell r="O3887" t="str">
            <v>OTC Secondary/PIPE</v>
          </cell>
          <cell r="P3887">
            <v>49.5</v>
          </cell>
          <cell r="Q3887">
            <v>0</v>
          </cell>
          <cell r="R3887" t="str">
            <v>49.5</v>
          </cell>
        </row>
        <row r="3888">
          <cell r="A3888" t="str">
            <v>PM</v>
          </cell>
          <cell r="B3888">
            <v>1179</v>
          </cell>
          <cell r="C3888">
            <v>1</v>
          </cell>
          <cell r="D3888">
            <v>14155</v>
          </cell>
          <cell r="E3888" t="str">
            <v>Ligitek Electronics Co</v>
          </cell>
          <cell r="F3888" t="str">
            <v>New energy</v>
          </cell>
          <cell r="G3888" t="str">
            <v>Solar</v>
          </cell>
          <cell r="I3888" t="str">
            <v>Taiwan</v>
          </cell>
          <cell r="J3888" t="str">
            <v>TWN</v>
          </cell>
          <cell r="K3888" t="str">
            <v>Asia</v>
          </cell>
          <cell r="L3888" t="str">
            <v>ASOC</v>
          </cell>
          <cell r="M3888">
            <v>39287.681944444441</v>
          </cell>
          <cell r="N3888" t="str">
            <v>Completed</v>
          </cell>
          <cell r="O3888" t="str">
            <v>OTC Convertible</v>
          </cell>
          <cell r="P3888">
            <v>16.7</v>
          </cell>
          <cell r="Q3888">
            <v>0</v>
          </cell>
          <cell r="R3888" t="str">
            <v>16.7</v>
          </cell>
        </row>
        <row r="3889">
          <cell r="A3889" t="str">
            <v>PM</v>
          </cell>
          <cell r="B3889">
            <v>1180</v>
          </cell>
          <cell r="C3889">
            <v>1</v>
          </cell>
          <cell r="D3889">
            <v>381</v>
          </cell>
          <cell r="E3889" t="str">
            <v>Active Power Inc</v>
          </cell>
          <cell r="F3889" t="str">
            <v>New energy</v>
          </cell>
          <cell r="G3889" t="str">
            <v>Power Storage</v>
          </cell>
          <cell r="H3889" t="str">
            <v>Texas</v>
          </cell>
          <cell r="I3889" t="str">
            <v>United States</v>
          </cell>
          <cell r="J3889" t="str">
            <v>USA</v>
          </cell>
          <cell r="K3889" t="str">
            <v>North America &amp; Carribean</v>
          </cell>
          <cell r="L3889" t="str">
            <v>AMER</v>
          </cell>
          <cell r="M3889">
            <v>39308</v>
          </cell>
          <cell r="N3889" t="str">
            <v>Completed</v>
          </cell>
          <cell r="O3889" t="str">
            <v>Private Investment in Public Equity (PIPE)</v>
          </cell>
          <cell r="P3889">
            <v>14</v>
          </cell>
          <cell r="Q3889">
            <v>0</v>
          </cell>
          <cell r="R3889" t="str">
            <v>14</v>
          </cell>
          <cell r="S3889" t="str">
            <v>0</v>
          </cell>
        </row>
        <row r="3890">
          <cell r="A3890" t="str">
            <v>PM</v>
          </cell>
          <cell r="B3890">
            <v>1182</v>
          </cell>
          <cell r="C3890">
            <v>1</v>
          </cell>
          <cell r="D3890">
            <v>17939</v>
          </cell>
          <cell r="E3890" t="str">
            <v>Archea Biogas N.V.</v>
          </cell>
          <cell r="F3890" t="str">
            <v>New energy</v>
          </cell>
          <cell r="G3890" t="str">
            <v>Biomass &amp; Waste</v>
          </cell>
          <cell r="H3890" t="str">
            <v>Lower Saxony</v>
          </cell>
          <cell r="I3890" t="str">
            <v>Germany</v>
          </cell>
          <cell r="J3890" t="str">
            <v>DEU</v>
          </cell>
          <cell r="K3890" t="str">
            <v>EU Europe</v>
          </cell>
          <cell r="L3890" t="str">
            <v>EMEA</v>
          </cell>
          <cell r="M3890">
            <v>39307</v>
          </cell>
          <cell r="N3890" t="str">
            <v>Completed</v>
          </cell>
          <cell r="O3890" t="str">
            <v>OTC Share registration</v>
          </cell>
          <cell r="P3890">
            <v>0</v>
          </cell>
          <cell r="Q3890">
            <v>0</v>
          </cell>
          <cell r="R3890" t="str">
            <v>0</v>
          </cell>
        </row>
        <row r="3891">
          <cell r="A3891" t="str">
            <v>PM</v>
          </cell>
          <cell r="B3891">
            <v>1183</v>
          </cell>
          <cell r="C3891">
            <v>1</v>
          </cell>
          <cell r="D3891">
            <v>11639</v>
          </cell>
          <cell r="E3891" t="str">
            <v>Wastech Inc (formerly Corporate Vision Inc)</v>
          </cell>
          <cell r="F3891" t="str">
            <v>Partially new energy</v>
          </cell>
          <cell r="G3891" t="str">
            <v>Biomass &amp; Waste</v>
          </cell>
          <cell r="H3891" t="str">
            <v>South Carolina</v>
          </cell>
          <cell r="I3891" t="str">
            <v>United States</v>
          </cell>
          <cell r="J3891" t="str">
            <v>USA</v>
          </cell>
          <cell r="K3891" t="str">
            <v>North America &amp; Carribean</v>
          </cell>
          <cell r="L3891" t="str">
            <v>AMER</v>
          </cell>
          <cell r="M3891">
            <v>39310.775694444441</v>
          </cell>
          <cell r="N3891" t="str">
            <v>Completed</v>
          </cell>
          <cell r="O3891" t="str">
            <v>OTC Delisting</v>
          </cell>
          <cell r="P3891">
            <v>0</v>
          </cell>
          <cell r="Q3891">
            <v>0</v>
          </cell>
          <cell r="R3891" t="str">
            <v>0</v>
          </cell>
          <cell r="S3891" t="str">
            <v>0</v>
          </cell>
        </row>
        <row r="3892">
          <cell r="A3892" t="str">
            <v>PM</v>
          </cell>
          <cell r="B3892">
            <v>1184</v>
          </cell>
          <cell r="C3892">
            <v>1</v>
          </cell>
          <cell r="D3892">
            <v>20301</v>
          </cell>
          <cell r="E3892" t="str">
            <v>AirShares EU Carbon Allowances Fund</v>
          </cell>
          <cell r="F3892" t="str">
            <v>New energy</v>
          </cell>
          <cell r="G3892" t="str">
            <v>Carbon Markets</v>
          </cell>
          <cell r="H3892" t="str">
            <v>New York</v>
          </cell>
          <cell r="I3892" t="str">
            <v>United States</v>
          </cell>
          <cell r="J3892" t="str">
            <v>USA</v>
          </cell>
          <cell r="K3892" t="str">
            <v>North America &amp; Carribean</v>
          </cell>
          <cell r="L3892" t="str">
            <v>AMER</v>
          </cell>
          <cell r="M3892">
            <v>39308</v>
          </cell>
          <cell r="N3892" t="str">
            <v>Announced/filed</v>
          </cell>
          <cell r="O3892" t="str">
            <v>OTC IPO</v>
          </cell>
          <cell r="P3892">
            <v>250</v>
          </cell>
          <cell r="Q3892">
            <v>0</v>
          </cell>
        </row>
        <row r="3893">
          <cell r="A3893" t="str">
            <v>PM</v>
          </cell>
          <cell r="B3893">
            <v>1185</v>
          </cell>
          <cell r="C3893">
            <v>1</v>
          </cell>
          <cell r="D3893">
            <v>20278</v>
          </cell>
          <cell r="E3893" t="str">
            <v>BIG SUN Energy Technology Incorporation</v>
          </cell>
          <cell r="F3893" t="str">
            <v>New energy</v>
          </cell>
          <cell r="G3893" t="str">
            <v>Solar</v>
          </cell>
          <cell r="I3893" t="str">
            <v>Taiwan</v>
          </cell>
          <cell r="J3893" t="str">
            <v>TWN</v>
          </cell>
          <cell r="K3893" t="str">
            <v>Asia</v>
          </cell>
          <cell r="L3893" t="str">
            <v>ASOC</v>
          </cell>
          <cell r="M3893">
            <v>39309.652777777781</v>
          </cell>
          <cell r="N3893" t="str">
            <v>Completed</v>
          </cell>
          <cell r="O3893" t="str">
            <v>OTC Share registration</v>
          </cell>
          <cell r="P3893">
            <v>0</v>
          </cell>
          <cell r="Q3893">
            <v>0</v>
          </cell>
          <cell r="R3893" t="str">
            <v>0</v>
          </cell>
        </row>
        <row r="3894">
          <cell r="A3894" t="str">
            <v>PM</v>
          </cell>
          <cell r="B3894">
            <v>1186</v>
          </cell>
          <cell r="C3894">
            <v>1</v>
          </cell>
          <cell r="D3894">
            <v>9984</v>
          </cell>
          <cell r="E3894" t="str">
            <v>XL Telecom &amp; Energy Ltd (formerly XL Telecom Ltd)</v>
          </cell>
          <cell r="F3894" t="str">
            <v>Partially new energy</v>
          </cell>
          <cell r="G3894" t="str">
            <v>Solar</v>
          </cell>
          <cell r="H3894" t="str">
            <v>Andhra Pradesh State</v>
          </cell>
          <cell r="I3894" t="str">
            <v>India</v>
          </cell>
          <cell r="J3894" t="str">
            <v>IND</v>
          </cell>
          <cell r="K3894" t="str">
            <v>Asia</v>
          </cell>
          <cell r="L3894" t="str">
            <v>ASOC</v>
          </cell>
          <cell r="M3894">
            <v>39367.554166666669</v>
          </cell>
          <cell r="N3894" t="str">
            <v>Completed</v>
          </cell>
          <cell r="O3894" t="str">
            <v>Convertible</v>
          </cell>
          <cell r="P3894">
            <v>40</v>
          </cell>
          <cell r="Q3894">
            <v>0</v>
          </cell>
          <cell r="R3894" t="str">
            <v>40</v>
          </cell>
          <cell r="S3894" t="str">
            <v>0</v>
          </cell>
        </row>
        <row r="3895">
          <cell r="A3895" t="str">
            <v>PM</v>
          </cell>
          <cell r="B3895">
            <v>1187</v>
          </cell>
          <cell r="C3895">
            <v>1</v>
          </cell>
          <cell r="D3895">
            <v>13198</v>
          </cell>
          <cell r="E3895" t="str">
            <v>Ascent Solar Technologies Inc</v>
          </cell>
          <cell r="F3895" t="str">
            <v>New energy</v>
          </cell>
          <cell r="G3895" t="str">
            <v>Solar</v>
          </cell>
          <cell r="H3895" t="str">
            <v>Colorado</v>
          </cell>
          <cell r="I3895" t="str">
            <v>United States</v>
          </cell>
          <cell r="J3895" t="str">
            <v>USA</v>
          </cell>
          <cell r="K3895" t="str">
            <v>North America &amp; Carribean</v>
          </cell>
          <cell r="L3895" t="str">
            <v>AMER</v>
          </cell>
          <cell r="M3895">
            <v>39315</v>
          </cell>
          <cell r="N3895" t="str">
            <v>Completed</v>
          </cell>
          <cell r="O3895" t="str">
            <v>Private Investment in Public Equity (PIPE)</v>
          </cell>
          <cell r="P3895">
            <v>10.5</v>
          </cell>
          <cell r="Q3895">
            <v>0</v>
          </cell>
          <cell r="R3895" t="str">
            <v>10.5</v>
          </cell>
        </row>
        <row r="3896">
          <cell r="A3896" t="str">
            <v>PM</v>
          </cell>
          <cell r="B3896">
            <v>1188</v>
          </cell>
          <cell r="C3896">
            <v>1</v>
          </cell>
          <cell r="D3896">
            <v>19509</v>
          </cell>
          <cell r="E3896" t="str">
            <v>Solargiga Energy Holdings Limited</v>
          </cell>
          <cell r="F3896" t="str">
            <v>New energy</v>
          </cell>
          <cell r="G3896" t="str">
            <v>Solar</v>
          </cell>
          <cell r="I3896" t="str">
            <v>China</v>
          </cell>
          <cell r="J3896" t="str">
            <v>CHN</v>
          </cell>
          <cell r="K3896" t="str">
            <v>Asia</v>
          </cell>
          <cell r="L3896" t="str">
            <v>ASOC</v>
          </cell>
          <cell r="M3896">
            <v>39518.65347222222</v>
          </cell>
          <cell r="N3896" t="str">
            <v>Announced/filed</v>
          </cell>
          <cell r="O3896" t="str">
            <v>IPO</v>
          </cell>
          <cell r="P3896">
            <v>127</v>
          </cell>
          <cell r="Q3896">
            <v>0</v>
          </cell>
          <cell r="R3896" t="str">
            <v>0</v>
          </cell>
          <cell r="S3896" t="str">
            <v>0</v>
          </cell>
        </row>
        <row r="3897">
          <cell r="A3897" t="str">
            <v>PM</v>
          </cell>
          <cell r="B3897">
            <v>1189</v>
          </cell>
          <cell r="C3897">
            <v>1</v>
          </cell>
          <cell r="D3897">
            <v>688</v>
          </cell>
          <cell r="E3897" t="str">
            <v>Distributed Energy Systems Corp</v>
          </cell>
          <cell r="F3897" t="str">
            <v>New energy</v>
          </cell>
          <cell r="G3897" t="str">
            <v>Efficiency: Supply Side</v>
          </cell>
          <cell r="H3897" t="str">
            <v>Connecticut</v>
          </cell>
          <cell r="I3897" t="str">
            <v>United States</v>
          </cell>
          <cell r="J3897" t="str">
            <v>USA</v>
          </cell>
          <cell r="K3897" t="str">
            <v>North America &amp; Carribean</v>
          </cell>
          <cell r="L3897" t="str">
            <v>AMER</v>
          </cell>
          <cell r="M3897">
            <v>39322.526388888888</v>
          </cell>
          <cell r="N3897" t="str">
            <v>Completed</v>
          </cell>
          <cell r="O3897" t="str">
            <v>Private Investment in Public Equity (PIPE)</v>
          </cell>
          <cell r="P3897">
            <v>15</v>
          </cell>
          <cell r="Q3897">
            <v>0</v>
          </cell>
          <cell r="R3897" t="str">
            <v>15</v>
          </cell>
        </row>
        <row r="3898">
          <cell r="A3898" t="str">
            <v>PM</v>
          </cell>
          <cell r="B3898">
            <v>1190</v>
          </cell>
          <cell r="C3898">
            <v>1</v>
          </cell>
          <cell r="D3898">
            <v>19173</v>
          </cell>
          <cell r="E3898" t="str">
            <v>China WindPower Group (formerly known as Century Concord Holdings Limited )</v>
          </cell>
          <cell r="F3898" t="str">
            <v>New energy</v>
          </cell>
          <cell r="G3898" t="str">
            <v>Wind</v>
          </cell>
          <cell r="I3898" t="str">
            <v>Hong Kong</v>
          </cell>
          <cell r="J3898" t="str">
            <v>HKG</v>
          </cell>
          <cell r="K3898" t="str">
            <v>Asia</v>
          </cell>
          <cell r="L3898" t="str">
            <v>ASOC</v>
          </cell>
          <cell r="M3898">
            <v>39339.523611111108</v>
          </cell>
          <cell r="N3898" t="str">
            <v>Completed</v>
          </cell>
          <cell r="O3898" t="str">
            <v>Reverse IPO</v>
          </cell>
          <cell r="P3898">
            <v>70.900000000000006</v>
          </cell>
          <cell r="Q3898">
            <v>0</v>
          </cell>
          <cell r="R3898" t="str">
            <v>70.9</v>
          </cell>
        </row>
        <row r="3899">
          <cell r="A3899" t="str">
            <v>PM</v>
          </cell>
          <cell r="B3899">
            <v>1191</v>
          </cell>
          <cell r="C3899">
            <v>1</v>
          </cell>
          <cell r="D3899">
            <v>20383</v>
          </cell>
          <cell r="E3899" t="str">
            <v>Rural Electrification Corporation</v>
          </cell>
          <cell r="F3899" t="str">
            <v>Partially new energy</v>
          </cell>
          <cell r="G3899" t="str">
            <v>General Financial &amp; Legal Services</v>
          </cell>
          <cell r="H3899" t="str">
            <v>Delhi National Capital Territory</v>
          </cell>
          <cell r="I3899" t="str">
            <v>India</v>
          </cell>
          <cell r="J3899" t="str">
            <v>IND</v>
          </cell>
          <cell r="K3899" t="str">
            <v>Asia</v>
          </cell>
          <cell r="L3899" t="str">
            <v>ASOC</v>
          </cell>
          <cell r="M3899">
            <v>39318.724305555559</v>
          </cell>
          <cell r="N3899" t="str">
            <v>Announced/filed</v>
          </cell>
          <cell r="O3899" t="str">
            <v>IPO</v>
          </cell>
          <cell r="P3899">
            <v>415</v>
          </cell>
          <cell r="Q3899">
            <v>0</v>
          </cell>
          <cell r="R3899" t="str">
            <v>0</v>
          </cell>
          <cell r="S3899" t="str">
            <v>0</v>
          </cell>
        </row>
        <row r="3900">
          <cell r="A3900" t="str">
            <v>PM</v>
          </cell>
          <cell r="B3900">
            <v>1192</v>
          </cell>
          <cell r="C3900">
            <v>1</v>
          </cell>
          <cell r="D3900">
            <v>13956</v>
          </cell>
          <cell r="E3900" t="str">
            <v>Gas Turbine Efficiency plc</v>
          </cell>
          <cell r="F3900" t="str">
            <v>New energy</v>
          </cell>
          <cell r="G3900" t="str">
            <v>Efficiency: Supply Side</v>
          </cell>
          <cell r="I3900" t="str">
            <v>Sweden</v>
          </cell>
          <cell r="J3900" t="str">
            <v>SWE</v>
          </cell>
          <cell r="K3900" t="str">
            <v>EU Europe</v>
          </cell>
          <cell r="L3900" t="str">
            <v>EMEA</v>
          </cell>
          <cell r="M3900">
            <v>38953</v>
          </cell>
          <cell r="N3900" t="str">
            <v>Completed</v>
          </cell>
          <cell r="O3900" t="str">
            <v>Private Investment in Public Equity (PIPE)</v>
          </cell>
          <cell r="P3900">
            <v>1.3</v>
          </cell>
          <cell r="Q3900">
            <v>0</v>
          </cell>
          <cell r="R3900" t="str">
            <v>1.3</v>
          </cell>
          <cell r="S3900" t="str">
            <v>0</v>
          </cell>
        </row>
        <row r="3901">
          <cell r="A3901" t="str">
            <v>PM</v>
          </cell>
          <cell r="B3901">
            <v>1193</v>
          </cell>
          <cell r="C3901">
            <v>1</v>
          </cell>
          <cell r="D3901">
            <v>2701</v>
          </cell>
          <cell r="E3901" t="str">
            <v>Prometheus Energy Inc</v>
          </cell>
          <cell r="F3901" t="str">
            <v>New energy</v>
          </cell>
          <cell r="G3901" t="str">
            <v>Biomass &amp; Waste</v>
          </cell>
          <cell r="H3901" t="str">
            <v>Washington State</v>
          </cell>
          <cell r="I3901" t="str">
            <v>United States</v>
          </cell>
          <cell r="J3901" t="str">
            <v>USA</v>
          </cell>
          <cell r="K3901" t="str">
            <v>North America &amp; Carribean</v>
          </cell>
          <cell r="L3901" t="str">
            <v>AMER</v>
          </cell>
          <cell r="M3901">
            <v>39322.540972222225</v>
          </cell>
          <cell r="N3901" t="str">
            <v>Completed</v>
          </cell>
          <cell r="O3901" t="str">
            <v>Convertible</v>
          </cell>
          <cell r="P3901">
            <v>15</v>
          </cell>
          <cell r="Q3901">
            <v>0</v>
          </cell>
          <cell r="R3901" t="str">
            <v>15</v>
          </cell>
          <cell r="S3901" t="str">
            <v>0</v>
          </cell>
        </row>
        <row r="3902">
          <cell r="A3902" t="str">
            <v>PM</v>
          </cell>
          <cell r="B3902">
            <v>1194</v>
          </cell>
          <cell r="C3902">
            <v>1</v>
          </cell>
          <cell r="D3902">
            <v>11204</v>
          </cell>
          <cell r="E3902" t="str">
            <v>Himin Solar Energy Group</v>
          </cell>
          <cell r="F3902" t="str">
            <v>New energy</v>
          </cell>
          <cell r="G3902" t="str">
            <v>Solar</v>
          </cell>
          <cell r="H3902" t="str">
            <v>Shandong Prefecture</v>
          </cell>
          <cell r="I3902" t="str">
            <v>China</v>
          </cell>
          <cell r="J3902" t="str">
            <v>CHN</v>
          </cell>
          <cell r="K3902" t="str">
            <v>Asia</v>
          </cell>
          <cell r="L3902" t="str">
            <v>ASOC</v>
          </cell>
          <cell r="M3902">
            <v>39322.746527777781</v>
          </cell>
          <cell r="N3902" t="str">
            <v>In active planning</v>
          </cell>
          <cell r="O3902" t="str">
            <v>IPO</v>
          </cell>
          <cell r="Q3902">
            <v>0</v>
          </cell>
        </row>
        <row r="3903">
          <cell r="A3903" t="str">
            <v>PM</v>
          </cell>
          <cell r="B3903">
            <v>1195</v>
          </cell>
          <cell r="C3903">
            <v>1</v>
          </cell>
          <cell r="D3903">
            <v>15403</v>
          </cell>
          <cell r="E3903" t="str">
            <v>Orion Energy Systems</v>
          </cell>
          <cell r="F3903" t="str">
            <v>New energy</v>
          </cell>
          <cell r="G3903" t="str">
            <v>Efficiency: Demand Side</v>
          </cell>
          <cell r="H3903" t="str">
            <v>Wisconsin</v>
          </cell>
          <cell r="I3903" t="str">
            <v>United States</v>
          </cell>
          <cell r="J3903" t="str">
            <v>USA</v>
          </cell>
          <cell r="K3903" t="str">
            <v>North America &amp; Carribean</v>
          </cell>
          <cell r="L3903" t="str">
            <v>AMER</v>
          </cell>
          <cell r="M3903">
            <v>39436.756249999999</v>
          </cell>
          <cell r="N3903" t="str">
            <v>Completed</v>
          </cell>
          <cell r="O3903" t="str">
            <v>IPO</v>
          </cell>
          <cell r="P3903">
            <v>100</v>
          </cell>
          <cell r="Q3903">
            <v>0</v>
          </cell>
          <cell r="R3903" t="str">
            <v>74</v>
          </cell>
          <cell r="S3903" t="str">
            <v>26</v>
          </cell>
        </row>
        <row r="3904">
          <cell r="A3904" t="str">
            <v>PM</v>
          </cell>
          <cell r="B3904">
            <v>1196</v>
          </cell>
          <cell r="C3904">
            <v>1</v>
          </cell>
          <cell r="D3904">
            <v>15706</v>
          </cell>
          <cell r="E3904" t="str">
            <v>Lanzhou Great Wall Electrical Co Ltd</v>
          </cell>
          <cell r="F3904" t="str">
            <v>New energy</v>
          </cell>
          <cell r="G3904" t="str">
            <v>Wind</v>
          </cell>
          <cell r="H3904" t="str">
            <v>Gansu Prefecture</v>
          </cell>
          <cell r="I3904" t="str">
            <v>China</v>
          </cell>
          <cell r="J3904" t="str">
            <v>CHN</v>
          </cell>
          <cell r="K3904" t="str">
            <v>Asia</v>
          </cell>
          <cell r="L3904" t="str">
            <v>ASOC</v>
          </cell>
          <cell r="M3904">
            <v>39326.710416666669</v>
          </cell>
          <cell r="N3904" t="str">
            <v>Announced/filed</v>
          </cell>
          <cell r="O3904" t="str">
            <v>Private Investment in Public Equity (PIPE)</v>
          </cell>
          <cell r="P3904">
            <v>60</v>
          </cell>
          <cell r="Q3904">
            <v>0</v>
          </cell>
        </row>
        <row r="3905">
          <cell r="A3905" t="str">
            <v>PM</v>
          </cell>
          <cell r="B3905">
            <v>1197</v>
          </cell>
          <cell r="C3905">
            <v>1</v>
          </cell>
          <cell r="D3905">
            <v>2112</v>
          </cell>
          <cell r="E3905" t="str">
            <v>Solar Fabrik AG</v>
          </cell>
          <cell r="F3905" t="str">
            <v>New energy</v>
          </cell>
          <cell r="G3905" t="str">
            <v>Solar</v>
          </cell>
          <cell r="I3905" t="str">
            <v>Germany</v>
          </cell>
          <cell r="J3905" t="str">
            <v>DEU</v>
          </cell>
          <cell r="K3905" t="str">
            <v>EU Europe</v>
          </cell>
          <cell r="L3905" t="str">
            <v>EMEA</v>
          </cell>
          <cell r="M3905">
            <v>39350.623611111114</v>
          </cell>
          <cell r="N3905" t="str">
            <v>Completed</v>
          </cell>
          <cell r="O3905" t="str">
            <v>Secondary</v>
          </cell>
          <cell r="P3905">
            <v>60.8</v>
          </cell>
          <cell r="Q3905">
            <v>0</v>
          </cell>
          <cell r="R3905" t="str">
            <v>60.8</v>
          </cell>
        </row>
        <row r="3906">
          <cell r="A3906" t="str">
            <v>PM</v>
          </cell>
          <cell r="B3906">
            <v>1198</v>
          </cell>
          <cell r="C3906">
            <v>1</v>
          </cell>
          <cell r="D3906">
            <v>11661</v>
          </cell>
          <cell r="E3906" t="str">
            <v>China Enersave Ltd</v>
          </cell>
          <cell r="F3906" t="str">
            <v>New energy</v>
          </cell>
          <cell r="G3906" t="str">
            <v>Biomass &amp; Waste</v>
          </cell>
          <cell r="I3906" t="str">
            <v>Singapore</v>
          </cell>
          <cell r="J3906" t="str">
            <v>SGP</v>
          </cell>
          <cell r="K3906" t="str">
            <v>Asia</v>
          </cell>
          <cell r="L3906" t="str">
            <v>ASOC</v>
          </cell>
          <cell r="M3906">
            <v>39325.533333333333</v>
          </cell>
          <cell r="N3906" t="str">
            <v>Announced/filed</v>
          </cell>
          <cell r="O3906" t="str">
            <v>OTC Issue of Warrants</v>
          </cell>
          <cell r="P3906">
            <v>19.2</v>
          </cell>
          <cell r="Q3906">
            <v>0</v>
          </cell>
        </row>
        <row r="3907">
          <cell r="A3907" t="str">
            <v>PM</v>
          </cell>
          <cell r="B3907">
            <v>1200</v>
          </cell>
          <cell r="C3907">
            <v>1</v>
          </cell>
          <cell r="D3907">
            <v>14327</v>
          </cell>
          <cell r="E3907" t="str">
            <v>Tonga Capital Corporation</v>
          </cell>
          <cell r="F3907" t="str">
            <v>New energy</v>
          </cell>
          <cell r="G3907" t="str">
            <v>Biofuels</v>
          </cell>
          <cell r="H3907" t="str">
            <v>Colorado</v>
          </cell>
          <cell r="I3907" t="str">
            <v>United States</v>
          </cell>
          <cell r="J3907" t="str">
            <v>USA</v>
          </cell>
          <cell r="K3907" t="str">
            <v>North America &amp; Carribean</v>
          </cell>
          <cell r="L3907" t="str">
            <v>AMER</v>
          </cell>
          <cell r="M3907">
            <v>39329.613194444442</v>
          </cell>
          <cell r="N3907" t="str">
            <v>Completed</v>
          </cell>
          <cell r="O3907" t="str">
            <v>OTC Secondary/PIPE</v>
          </cell>
          <cell r="P3907">
            <v>4.3</v>
          </cell>
          <cell r="Q3907">
            <v>0</v>
          </cell>
          <cell r="R3907" t="str">
            <v>4.3</v>
          </cell>
        </row>
        <row r="3908">
          <cell r="A3908" t="str">
            <v>PM</v>
          </cell>
          <cell r="B3908">
            <v>1201</v>
          </cell>
          <cell r="C3908">
            <v>1</v>
          </cell>
          <cell r="D3908">
            <v>18612</v>
          </cell>
          <cell r="E3908" t="str">
            <v>BKN BioKraftstoff Nord AG</v>
          </cell>
          <cell r="F3908" t="str">
            <v>New energy</v>
          </cell>
          <cell r="G3908" t="str">
            <v>Biofuels</v>
          </cell>
          <cell r="H3908" t="str">
            <v>Lower Saxony</v>
          </cell>
          <cell r="I3908" t="str">
            <v>Germany</v>
          </cell>
          <cell r="J3908" t="str">
            <v>DEU</v>
          </cell>
          <cell r="K3908" t="str">
            <v>EU Europe</v>
          </cell>
          <cell r="L3908" t="str">
            <v>EMEA</v>
          </cell>
          <cell r="M3908">
            <v>39331.703472222223</v>
          </cell>
          <cell r="N3908" t="str">
            <v>Announced/filed</v>
          </cell>
          <cell r="O3908" t="str">
            <v>OTC Secondary/PIPE</v>
          </cell>
          <cell r="P3908">
            <v>19</v>
          </cell>
          <cell r="Q3908">
            <v>0</v>
          </cell>
        </row>
        <row r="3909">
          <cell r="A3909" t="str">
            <v>PM</v>
          </cell>
          <cell r="B3909">
            <v>1202</v>
          </cell>
          <cell r="C3909">
            <v>1</v>
          </cell>
          <cell r="D3909">
            <v>4085</v>
          </cell>
          <cell r="E3909" t="str">
            <v>China Longyuan Electric Power Group Corp</v>
          </cell>
          <cell r="F3909" t="str">
            <v>New energy</v>
          </cell>
          <cell r="G3909" t="str">
            <v>Wind</v>
          </cell>
          <cell r="H3909" t="str">
            <v>Beijing Municipality</v>
          </cell>
          <cell r="I3909" t="str">
            <v>China</v>
          </cell>
          <cell r="J3909" t="str">
            <v>CHN</v>
          </cell>
          <cell r="K3909" t="str">
            <v>Asia</v>
          </cell>
          <cell r="L3909" t="str">
            <v>ASOC</v>
          </cell>
          <cell r="M3909">
            <v>39273.803472222222</v>
          </cell>
          <cell r="N3909" t="str">
            <v>In active planning</v>
          </cell>
          <cell r="O3909" t="str">
            <v>IPO</v>
          </cell>
          <cell r="P3909">
            <v>263</v>
          </cell>
          <cell r="Q3909">
            <v>0</v>
          </cell>
        </row>
        <row r="3910">
          <cell r="A3910" t="str">
            <v>PM</v>
          </cell>
          <cell r="B3910">
            <v>1203</v>
          </cell>
          <cell r="C3910">
            <v>1</v>
          </cell>
          <cell r="D3910">
            <v>5826</v>
          </cell>
          <cell r="E3910" t="str">
            <v>Wind Hydrogen Ltd (WHN)</v>
          </cell>
          <cell r="F3910" t="str">
            <v>New energy</v>
          </cell>
          <cell r="G3910" t="str">
            <v>Wind</v>
          </cell>
          <cell r="I3910" t="str">
            <v>United Kingdom</v>
          </cell>
          <cell r="J3910" t="str">
            <v>GBR</v>
          </cell>
          <cell r="K3910" t="str">
            <v>EU Europe</v>
          </cell>
          <cell r="L3910" t="str">
            <v>EMEA</v>
          </cell>
          <cell r="M3910">
            <v>39335.6875</v>
          </cell>
          <cell r="N3910" t="str">
            <v>Completed</v>
          </cell>
          <cell r="O3910" t="str">
            <v>IPO</v>
          </cell>
          <cell r="P3910">
            <v>10</v>
          </cell>
          <cell r="Q3910">
            <v>0</v>
          </cell>
          <cell r="R3910" t="str">
            <v>10</v>
          </cell>
        </row>
        <row r="3911">
          <cell r="A3911" t="str">
            <v>PM</v>
          </cell>
          <cell r="B3911">
            <v>1204</v>
          </cell>
          <cell r="C3911">
            <v>1</v>
          </cell>
          <cell r="D3911">
            <v>18319</v>
          </cell>
          <cell r="E3911" t="str">
            <v>Timminco Limited</v>
          </cell>
          <cell r="F3911" t="str">
            <v>Partially new energy</v>
          </cell>
          <cell r="G3911" t="str">
            <v>Solar</v>
          </cell>
          <cell r="H3911" t="str">
            <v>Ontario</v>
          </cell>
          <cell r="I3911" t="str">
            <v>Canada</v>
          </cell>
          <cell r="J3911" t="str">
            <v>CAN</v>
          </cell>
          <cell r="K3911" t="str">
            <v>North America &amp; Carribean</v>
          </cell>
          <cell r="L3911" t="str">
            <v>AMER</v>
          </cell>
          <cell r="M3911">
            <v>39335.704861111109</v>
          </cell>
          <cell r="N3911" t="str">
            <v>Completed</v>
          </cell>
          <cell r="O3911" t="str">
            <v>Secondary</v>
          </cell>
          <cell r="P3911">
            <v>122</v>
          </cell>
          <cell r="Q3911">
            <v>0</v>
          </cell>
          <cell r="R3911" t="str">
            <v>122</v>
          </cell>
        </row>
        <row r="3912">
          <cell r="A3912" t="str">
            <v>PM</v>
          </cell>
          <cell r="B3912">
            <v>1205</v>
          </cell>
          <cell r="C3912">
            <v>1</v>
          </cell>
          <cell r="D3912">
            <v>15928</v>
          </cell>
          <cell r="E3912" t="str">
            <v>Solarvalue AG</v>
          </cell>
          <cell r="F3912" t="str">
            <v>New energy</v>
          </cell>
          <cell r="G3912" t="str">
            <v>Solar</v>
          </cell>
          <cell r="H3912" t="str">
            <v>Berlin</v>
          </cell>
          <cell r="I3912" t="str">
            <v>Germany</v>
          </cell>
          <cell r="J3912" t="str">
            <v>DEU</v>
          </cell>
          <cell r="K3912" t="str">
            <v>EU Europe</v>
          </cell>
          <cell r="L3912" t="str">
            <v>EMEA</v>
          </cell>
          <cell r="M3912">
            <v>39336</v>
          </cell>
          <cell r="N3912" t="str">
            <v>Completed</v>
          </cell>
          <cell r="O3912" t="str">
            <v>OTC Secondary/PIPE</v>
          </cell>
          <cell r="P3912">
            <v>18.600000000000001</v>
          </cell>
          <cell r="Q3912">
            <v>0</v>
          </cell>
          <cell r="R3912" t="str">
            <v>18.6</v>
          </cell>
        </row>
        <row r="3913">
          <cell r="A3913" t="str">
            <v>PM</v>
          </cell>
          <cell r="B3913">
            <v>1206</v>
          </cell>
          <cell r="C3913">
            <v>1</v>
          </cell>
          <cell r="D3913">
            <v>17221</v>
          </cell>
          <cell r="E3913" t="str">
            <v>Green Rock Energy Ltd</v>
          </cell>
          <cell r="F3913" t="str">
            <v>New energy</v>
          </cell>
          <cell r="G3913" t="str">
            <v>Geothermal</v>
          </cell>
          <cell r="H3913" t="str">
            <v>Western Australia</v>
          </cell>
          <cell r="I3913" t="str">
            <v>Australia</v>
          </cell>
          <cell r="J3913" t="str">
            <v>AUS</v>
          </cell>
          <cell r="K3913" t="str">
            <v>Oceania</v>
          </cell>
          <cell r="L3913" t="str">
            <v>ASOC</v>
          </cell>
          <cell r="M3913">
            <v>39336</v>
          </cell>
          <cell r="N3913" t="str">
            <v>Completed</v>
          </cell>
          <cell r="O3913" t="str">
            <v>Secondary</v>
          </cell>
          <cell r="P3913">
            <v>1</v>
          </cell>
          <cell r="Q3913">
            <v>0</v>
          </cell>
          <cell r="R3913" t="str">
            <v>1</v>
          </cell>
        </row>
        <row r="3914">
          <cell r="A3914" t="str">
            <v>PM</v>
          </cell>
          <cell r="B3914">
            <v>1207</v>
          </cell>
          <cell r="C3914">
            <v>1</v>
          </cell>
          <cell r="D3914">
            <v>20609</v>
          </cell>
          <cell r="E3914" t="str">
            <v>VPhase plc [formerly Energetix Voltage Control]</v>
          </cell>
          <cell r="F3914" t="str">
            <v>New energy</v>
          </cell>
          <cell r="G3914" t="str">
            <v>Efficiency: Demand Side</v>
          </cell>
          <cell r="I3914" t="str">
            <v>United Kingdom</v>
          </cell>
          <cell r="J3914" t="str">
            <v>GBR</v>
          </cell>
          <cell r="K3914" t="str">
            <v>EU Europe</v>
          </cell>
          <cell r="L3914" t="str">
            <v>EMEA</v>
          </cell>
          <cell r="M3914">
            <v>39351.526388888888</v>
          </cell>
          <cell r="N3914" t="str">
            <v>Completed</v>
          </cell>
          <cell r="O3914" t="str">
            <v>Reverse IPO</v>
          </cell>
          <cell r="P3914">
            <v>0</v>
          </cell>
          <cell r="Q3914">
            <v>0</v>
          </cell>
          <cell r="R3914" t="str">
            <v>0</v>
          </cell>
        </row>
        <row r="3915">
          <cell r="A3915" t="str">
            <v>PM</v>
          </cell>
          <cell r="B3915">
            <v>1209</v>
          </cell>
          <cell r="C3915">
            <v>1</v>
          </cell>
          <cell r="D3915">
            <v>20640</v>
          </cell>
          <cell r="E3915" t="str">
            <v>Centrotherm Photovoltaics AG</v>
          </cell>
          <cell r="F3915" t="str">
            <v>New energy</v>
          </cell>
          <cell r="G3915" t="str">
            <v>Solar</v>
          </cell>
          <cell r="I3915" t="str">
            <v>Germany</v>
          </cell>
          <cell r="J3915" t="str">
            <v>DEU</v>
          </cell>
          <cell r="K3915" t="str">
            <v>EU Europe</v>
          </cell>
          <cell r="L3915" t="str">
            <v>EMEA</v>
          </cell>
          <cell r="M3915">
            <v>39367</v>
          </cell>
          <cell r="N3915" t="str">
            <v>Completed</v>
          </cell>
          <cell r="O3915" t="str">
            <v>IPO</v>
          </cell>
          <cell r="P3915">
            <v>262.7</v>
          </cell>
          <cell r="Q3915">
            <v>0</v>
          </cell>
          <cell r="R3915" t="str">
            <v>229.9</v>
          </cell>
          <cell r="S3915" t="str">
            <v>32.8</v>
          </cell>
        </row>
        <row r="3916">
          <cell r="A3916" t="str">
            <v>PM</v>
          </cell>
          <cell r="B3916">
            <v>1210</v>
          </cell>
          <cell r="C3916">
            <v>1</v>
          </cell>
          <cell r="D3916">
            <v>2158</v>
          </cell>
          <cell r="E3916" t="str">
            <v>Greentech Energy Systems</v>
          </cell>
          <cell r="F3916" t="str">
            <v>New energy</v>
          </cell>
          <cell r="G3916" t="str">
            <v>Wind</v>
          </cell>
          <cell r="I3916" t="str">
            <v>Denmark</v>
          </cell>
          <cell r="J3916" t="str">
            <v>DNK</v>
          </cell>
          <cell r="K3916" t="str">
            <v>EU Europe</v>
          </cell>
          <cell r="L3916" t="str">
            <v>EMEA</v>
          </cell>
          <cell r="M3916">
            <v>39339.622916666667</v>
          </cell>
          <cell r="N3916" t="str">
            <v>Completed</v>
          </cell>
          <cell r="O3916" t="str">
            <v>Convertible</v>
          </cell>
          <cell r="P3916">
            <v>20.2</v>
          </cell>
          <cell r="Q3916">
            <v>0</v>
          </cell>
          <cell r="R3916" t="str">
            <v>20.2</v>
          </cell>
        </row>
        <row r="3917">
          <cell r="A3917" t="str">
            <v>PM</v>
          </cell>
          <cell r="B3917">
            <v>1211</v>
          </cell>
          <cell r="C3917">
            <v>1</v>
          </cell>
          <cell r="D3917">
            <v>20677</v>
          </cell>
          <cell r="E3917" t="str">
            <v>KUTh Energy Ltd</v>
          </cell>
          <cell r="F3917" t="str">
            <v>New energy</v>
          </cell>
          <cell r="G3917" t="str">
            <v>Geothermal</v>
          </cell>
          <cell r="H3917" t="str">
            <v>Tasmania</v>
          </cell>
          <cell r="I3917" t="str">
            <v>Australia</v>
          </cell>
          <cell r="J3917" t="str">
            <v>AUS</v>
          </cell>
          <cell r="K3917" t="str">
            <v>Oceania</v>
          </cell>
          <cell r="L3917" t="str">
            <v>ASOC</v>
          </cell>
          <cell r="M3917">
            <v>39352.761805555558</v>
          </cell>
          <cell r="N3917" t="str">
            <v>Completed</v>
          </cell>
          <cell r="O3917" t="str">
            <v>IPO</v>
          </cell>
          <cell r="P3917">
            <v>5.0999999999999996</v>
          </cell>
          <cell r="Q3917">
            <v>0</v>
          </cell>
          <cell r="R3917" t="str">
            <v>5.1</v>
          </cell>
        </row>
        <row r="3918">
          <cell r="A3918" t="str">
            <v>PM</v>
          </cell>
          <cell r="B3918">
            <v>1212</v>
          </cell>
          <cell r="C3918">
            <v>1</v>
          </cell>
          <cell r="D3918">
            <v>5204</v>
          </cell>
          <cell r="E3918" t="str">
            <v>Oxford Catalysts Group plc</v>
          </cell>
          <cell r="F3918" t="str">
            <v>New energy</v>
          </cell>
          <cell r="G3918" t="str">
            <v>Fuel Cells</v>
          </cell>
          <cell r="I3918" t="str">
            <v>United Kingdom</v>
          </cell>
          <cell r="J3918" t="str">
            <v>GBR</v>
          </cell>
          <cell r="K3918" t="str">
            <v>EU Europe</v>
          </cell>
          <cell r="L3918" t="str">
            <v>EMEA</v>
          </cell>
          <cell r="M3918">
            <v>39276.555555555555</v>
          </cell>
          <cell r="N3918" t="str">
            <v>Completed</v>
          </cell>
          <cell r="O3918" t="str">
            <v>Private Investment in Public Equity (PIPE)</v>
          </cell>
          <cell r="P3918">
            <v>16.2</v>
          </cell>
          <cell r="Q3918">
            <v>0</v>
          </cell>
          <cell r="R3918" t="str">
            <v>8</v>
          </cell>
          <cell r="S3918" t="str">
            <v>8.4</v>
          </cell>
        </row>
        <row r="3919">
          <cell r="A3919" t="str">
            <v>PM</v>
          </cell>
          <cell r="B3919">
            <v>1213</v>
          </cell>
          <cell r="C3919">
            <v>1</v>
          </cell>
          <cell r="D3919">
            <v>20680</v>
          </cell>
          <cell r="E3919" t="str">
            <v>Greenpower Energy Ltd</v>
          </cell>
          <cell r="F3919" t="str">
            <v>New energy</v>
          </cell>
          <cell r="G3919" t="str">
            <v>Carbon Markets</v>
          </cell>
          <cell r="H3919" t="str">
            <v>Western Australia</v>
          </cell>
          <cell r="I3919" t="str">
            <v>Australia</v>
          </cell>
          <cell r="J3919" t="str">
            <v>AUS</v>
          </cell>
          <cell r="K3919" t="str">
            <v>Oceania</v>
          </cell>
          <cell r="L3919" t="str">
            <v>ASOC</v>
          </cell>
          <cell r="M3919">
            <v>39482.613888888889</v>
          </cell>
          <cell r="N3919" t="str">
            <v>Completed</v>
          </cell>
          <cell r="O3919" t="str">
            <v>IPO</v>
          </cell>
          <cell r="P3919">
            <v>5</v>
          </cell>
          <cell r="Q3919">
            <v>0</v>
          </cell>
          <cell r="R3919" t="str">
            <v>5</v>
          </cell>
          <cell r="S3919" t="str">
            <v>0</v>
          </cell>
        </row>
        <row r="3920">
          <cell r="A3920" t="str">
            <v>PM</v>
          </cell>
          <cell r="B3920">
            <v>1214</v>
          </cell>
          <cell r="C3920">
            <v>1</v>
          </cell>
          <cell r="D3920">
            <v>2110</v>
          </cell>
          <cell r="E3920" t="str">
            <v>Solon AG</v>
          </cell>
          <cell r="F3920" t="str">
            <v>New energy</v>
          </cell>
          <cell r="G3920" t="str">
            <v>Solar</v>
          </cell>
          <cell r="H3920" t="str">
            <v>Berlin</v>
          </cell>
          <cell r="I3920" t="str">
            <v>Germany</v>
          </cell>
          <cell r="J3920" t="str">
            <v>DEU</v>
          </cell>
          <cell r="K3920" t="str">
            <v>EU Europe</v>
          </cell>
          <cell r="L3920" t="str">
            <v>EMEA</v>
          </cell>
          <cell r="M3920">
            <v>39339.65347222222</v>
          </cell>
          <cell r="N3920" t="str">
            <v>Completed</v>
          </cell>
          <cell r="O3920" t="str">
            <v>Secondary</v>
          </cell>
          <cell r="P3920">
            <v>91.7</v>
          </cell>
          <cell r="Q3920">
            <v>0</v>
          </cell>
          <cell r="R3920" t="str">
            <v>91.7</v>
          </cell>
        </row>
        <row r="3921">
          <cell r="A3921" t="str">
            <v>PM</v>
          </cell>
          <cell r="B3921">
            <v>1215</v>
          </cell>
          <cell r="C3921">
            <v>1</v>
          </cell>
          <cell r="D3921">
            <v>18678</v>
          </cell>
          <cell r="E3921" t="str">
            <v>Beihai Gofar Marine Biological Industry Co Ltd</v>
          </cell>
          <cell r="F3921" t="str">
            <v>New energy</v>
          </cell>
          <cell r="G3921" t="str">
            <v>Biofuels</v>
          </cell>
          <cell r="H3921" t="str">
            <v>Guangxi  Autonomous Region</v>
          </cell>
          <cell r="I3921" t="str">
            <v>China</v>
          </cell>
          <cell r="J3921" t="str">
            <v>CHN</v>
          </cell>
          <cell r="K3921" t="str">
            <v>Asia</v>
          </cell>
          <cell r="L3921" t="str">
            <v>ASOC</v>
          </cell>
          <cell r="M3921">
            <v>39343.685416666667</v>
          </cell>
          <cell r="N3921" t="str">
            <v>Announced/filed</v>
          </cell>
          <cell r="O3921" t="str">
            <v>Private Investment in Public Equity (PIPE)</v>
          </cell>
          <cell r="P3921">
            <v>74.5</v>
          </cell>
          <cell r="Q3921">
            <v>0</v>
          </cell>
        </row>
        <row r="3922">
          <cell r="A3922" t="str">
            <v>PM</v>
          </cell>
          <cell r="B3922">
            <v>1216</v>
          </cell>
          <cell r="C3922">
            <v>1</v>
          </cell>
          <cell r="D3922">
            <v>16420</v>
          </cell>
          <cell r="E3922" t="str">
            <v>Gintech Energy Corporation</v>
          </cell>
          <cell r="F3922" t="str">
            <v>New energy</v>
          </cell>
          <cell r="G3922" t="str">
            <v>Solar</v>
          </cell>
          <cell r="I3922" t="str">
            <v>Taiwan</v>
          </cell>
          <cell r="J3922" t="str">
            <v>TWN</v>
          </cell>
          <cell r="K3922" t="str">
            <v>Asia</v>
          </cell>
          <cell r="L3922" t="str">
            <v>ASOC</v>
          </cell>
          <cell r="M3922">
            <v>39388.609027777777</v>
          </cell>
          <cell r="N3922" t="str">
            <v>Completed</v>
          </cell>
          <cell r="O3922" t="str">
            <v>IPO</v>
          </cell>
          <cell r="P3922">
            <v>81</v>
          </cell>
          <cell r="Q3922">
            <v>0</v>
          </cell>
          <cell r="R3922" t="str">
            <v>81</v>
          </cell>
        </row>
        <row r="3923">
          <cell r="A3923" t="str">
            <v>PM</v>
          </cell>
          <cell r="B3923">
            <v>1218</v>
          </cell>
          <cell r="C3923">
            <v>1</v>
          </cell>
          <cell r="D3923">
            <v>18723</v>
          </cell>
          <cell r="E3923" t="str">
            <v>China Power New Energy Development Company Ltd (formerly Oriental Investment Corporation Ltd)</v>
          </cell>
          <cell r="F3923" t="str">
            <v>Partially new energy</v>
          </cell>
          <cell r="G3923" t="str">
            <v>Wind</v>
          </cell>
          <cell r="I3923" t="str">
            <v>Hong Kong</v>
          </cell>
          <cell r="J3923" t="str">
            <v>HKG</v>
          </cell>
          <cell r="K3923" t="str">
            <v>Asia</v>
          </cell>
          <cell r="L3923" t="str">
            <v>ASOC</v>
          </cell>
          <cell r="M3923">
            <v>39325.696527777778</v>
          </cell>
          <cell r="N3923" t="str">
            <v>Completed</v>
          </cell>
          <cell r="O3923" t="str">
            <v>Private Investment in Public Equity (PIPE)</v>
          </cell>
          <cell r="P3923">
            <v>135</v>
          </cell>
          <cell r="Q3923">
            <v>0</v>
          </cell>
          <cell r="R3923" t="str">
            <v>135</v>
          </cell>
        </row>
        <row r="3924">
          <cell r="A3924" t="str">
            <v>PM</v>
          </cell>
          <cell r="B3924">
            <v>1219</v>
          </cell>
          <cell r="C3924">
            <v>1</v>
          </cell>
          <cell r="D3924">
            <v>15234</v>
          </cell>
          <cell r="E3924" t="str">
            <v>Pure Biofuels Corporation (formerly Metasun Enterprises Inc)</v>
          </cell>
          <cell r="F3924" t="str">
            <v>New energy</v>
          </cell>
          <cell r="G3924" t="str">
            <v>Biofuels</v>
          </cell>
          <cell r="H3924" t="str">
            <v>British Columbia</v>
          </cell>
          <cell r="I3924" t="str">
            <v>Canada</v>
          </cell>
          <cell r="J3924" t="str">
            <v>CAN</v>
          </cell>
          <cell r="K3924" t="str">
            <v>North America &amp; Carribean</v>
          </cell>
          <cell r="L3924" t="str">
            <v>AMER</v>
          </cell>
          <cell r="M3924">
            <v>39342.465277777781</v>
          </cell>
          <cell r="N3924" t="str">
            <v>Completed</v>
          </cell>
          <cell r="O3924" t="str">
            <v>OTC Convertible</v>
          </cell>
          <cell r="P3924">
            <v>10</v>
          </cell>
          <cell r="Q3924">
            <v>0</v>
          </cell>
          <cell r="R3924" t="str">
            <v>10</v>
          </cell>
          <cell r="S3924" t="str">
            <v>0</v>
          </cell>
        </row>
        <row r="3925">
          <cell r="A3925" t="str">
            <v>PM</v>
          </cell>
          <cell r="B3925">
            <v>1221</v>
          </cell>
          <cell r="C3925">
            <v>1</v>
          </cell>
          <cell r="D3925">
            <v>17290</v>
          </cell>
          <cell r="E3925" t="str">
            <v>JingAo, aka JA Solar Holdings Co</v>
          </cell>
          <cell r="F3925" t="str">
            <v>New energy</v>
          </cell>
          <cell r="G3925" t="str">
            <v>Solar</v>
          </cell>
          <cell r="H3925" t="str">
            <v>Hebei Prefecture</v>
          </cell>
          <cell r="I3925" t="str">
            <v>China</v>
          </cell>
          <cell r="J3925" t="str">
            <v>CHN</v>
          </cell>
          <cell r="K3925" t="str">
            <v>Asia</v>
          </cell>
          <cell r="L3925" t="str">
            <v>ASOC</v>
          </cell>
          <cell r="M3925">
            <v>39345.445833333331</v>
          </cell>
          <cell r="N3925" t="str">
            <v>Completed</v>
          </cell>
          <cell r="O3925" t="str">
            <v>Secondary</v>
          </cell>
          <cell r="P3925">
            <v>266.7</v>
          </cell>
          <cell r="Q3925">
            <v>0</v>
          </cell>
          <cell r="R3925" t="str">
            <v>168</v>
          </cell>
          <cell r="S3925" t="str">
            <v>98.7</v>
          </cell>
        </row>
        <row r="3926">
          <cell r="A3926" t="str">
            <v>PM</v>
          </cell>
          <cell r="B3926">
            <v>1222</v>
          </cell>
          <cell r="C3926">
            <v>1</v>
          </cell>
          <cell r="D3926">
            <v>15234</v>
          </cell>
          <cell r="E3926" t="str">
            <v>Pure Biofuels Corporation (formerly Metasun Enterprises Inc)</v>
          </cell>
          <cell r="F3926" t="str">
            <v>New energy</v>
          </cell>
          <cell r="G3926" t="str">
            <v>Biofuels</v>
          </cell>
          <cell r="H3926" t="str">
            <v>British Columbia</v>
          </cell>
          <cell r="I3926" t="str">
            <v>Canada</v>
          </cell>
          <cell r="J3926" t="str">
            <v>CAN</v>
          </cell>
          <cell r="K3926" t="str">
            <v>North America &amp; Carribean</v>
          </cell>
          <cell r="L3926" t="str">
            <v>AMER</v>
          </cell>
          <cell r="M3926">
            <v>38980.49722222222</v>
          </cell>
          <cell r="N3926" t="str">
            <v>Completed</v>
          </cell>
          <cell r="O3926" t="str">
            <v>OTC Secondary/PIPE</v>
          </cell>
          <cell r="P3926">
            <v>4</v>
          </cell>
          <cell r="Q3926">
            <v>0</v>
          </cell>
          <cell r="R3926" t="str">
            <v>4</v>
          </cell>
        </row>
        <row r="3927">
          <cell r="A3927" t="str">
            <v>PM</v>
          </cell>
          <cell r="B3927">
            <v>1223</v>
          </cell>
          <cell r="C3927">
            <v>1</v>
          </cell>
          <cell r="D3927">
            <v>4784</v>
          </cell>
          <cell r="E3927" t="str">
            <v>Carnegie Corporation Limited</v>
          </cell>
          <cell r="F3927" t="str">
            <v>New energy</v>
          </cell>
          <cell r="G3927" t="str">
            <v>Marine</v>
          </cell>
          <cell r="H3927" t="str">
            <v>Western Australia</v>
          </cell>
          <cell r="I3927" t="str">
            <v>Australia</v>
          </cell>
          <cell r="J3927" t="str">
            <v>AUS</v>
          </cell>
          <cell r="K3927" t="str">
            <v>Oceania</v>
          </cell>
          <cell r="L3927" t="str">
            <v>ASOC</v>
          </cell>
          <cell r="M3927">
            <v>39388.45416666667</v>
          </cell>
          <cell r="N3927" t="str">
            <v>Completed</v>
          </cell>
          <cell r="O3927" t="str">
            <v>Private Investment in Public Equity (PIPE)</v>
          </cell>
          <cell r="P3927">
            <v>8.6</v>
          </cell>
          <cell r="Q3927">
            <v>0</v>
          </cell>
          <cell r="R3927" t="str">
            <v>8.6</v>
          </cell>
        </row>
        <row r="3928">
          <cell r="A3928" t="str">
            <v>PM</v>
          </cell>
          <cell r="B3928">
            <v>1224</v>
          </cell>
          <cell r="C3928">
            <v>1</v>
          </cell>
          <cell r="D3928">
            <v>4317</v>
          </cell>
          <cell r="E3928" t="str">
            <v>Suzlon Energy Ltd</v>
          </cell>
          <cell r="F3928" t="str">
            <v>New energy</v>
          </cell>
          <cell r="G3928" t="str">
            <v>Wind</v>
          </cell>
          <cell r="H3928" t="str">
            <v>Maharashtra State</v>
          </cell>
          <cell r="I3928" t="str">
            <v>India</v>
          </cell>
          <cell r="J3928" t="str">
            <v>IND</v>
          </cell>
          <cell r="K3928" t="str">
            <v>Asia</v>
          </cell>
          <cell r="L3928" t="str">
            <v>ASOC</v>
          </cell>
          <cell r="M3928">
            <v>39330</v>
          </cell>
          <cell r="N3928" t="str">
            <v>Completed</v>
          </cell>
          <cell r="O3928" t="str">
            <v>Convertible</v>
          </cell>
          <cell r="P3928">
            <v>200</v>
          </cell>
          <cell r="Q3928">
            <v>0</v>
          </cell>
          <cell r="R3928" t="str">
            <v>200</v>
          </cell>
          <cell r="S3928" t="str">
            <v>0</v>
          </cell>
        </row>
        <row r="3929">
          <cell r="A3929" t="str">
            <v>PM</v>
          </cell>
          <cell r="B3929">
            <v>1225</v>
          </cell>
          <cell r="C3929">
            <v>1</v>
          </cell>
          <cell r="D3929">
            <v>13038</v>
          </cell>
          <cell r="E3929" t="str">
            <v>National Bio Energy Co Ltd (formerly Guoneng Biomass Power Ltd.)</v>
          </cell>
          <cell r="F3929" t="str">
            <v>New energy</v>
          </cell>
          <cell r="G3929" t="str">
            <v>Biomass &amp; Waste</v>
          </cell>
          <cell r="H3929" t="str">
            <v>Beijing Municipality</v>
          </cell>
          <cell r="I3929" t="str">
            <v>China</v>
          </cell>
          <cell r="J3929" t="str">
            <v>CHN</v>
          </cell>
          <cell r="K3929" t="str">
            <v>Asia</v>
          </cell>
          <cell r="L3929" t="str">
            <v>ASOC</v>
          </cell>
          <cell r="M3929">
            <v>38741.442361111112</v>
          </cell>
          <cell r="N3929" t="str">
            <v>Postponed/cancelled</v>
          </cell>
          <cell r="O3929" t="str">
            <v>IPO</v>
          </cell>
          <cell r="P3929">
            <v>0</v>
          </cell>
          <cell r="Q3929">
            <v>0</v>
          </cell>
          <cell r="R3929" t="str">
            <v>0</v>
          </cell>
          <cell r="S3929" t="str">
            <v>0</v>
          </cell>
        </row>
        <row r="3930">
          <cell r="A3930" t="str">
            <v>PM</v>
          </cell>
          <cell r="B3930">
            <v>1226</v>
          </cell>
          <cell r="C3930">
            <v>1</v>
          </cell>
          <cell r="D3930">
            <v>786</v>
          </cell>
          <cell r="E3930" t="str">
            <v>Arise Technologies Corp</v>
          </cell>
          <cell r="F3930" t="str">
            <v>New energy</v>
          </cell>
          <cell r="G3930" t="str">
            <v>Solar</v>
          </cell>
          <cell r="H3930" t="str">
            <v>Ontario</v>
          </cell>
          <cell r="I3930" t="str">
            <v>Canada</v>
          </cell>
          <cell r="J3930" t="str">
            <v>CAN</v>
          </cell>
          <cell r="K3930" t="str">
            <v>North America &amp; Carribean</v>
          </cell>
          <cell r="L3930" t="str">
            <v>AMER</v>
          </cell>
          <cell r="M3930">
            <v>39370.651388888888</v>
          </cell>
          <cell r="N3930" t="str">
            <v>Completed</v>
          </cell>
          <cell r="O3930" t="str">
            <v>OTC Secondary/PIPE</v>
          </cell>
          <cell r="P3930">
            <v>35.5</v>
          </cell>
          <cell r="Q3930">
            <v>0</v>
          </cell>
          <cell r="R3930" t="str">
            <v>35.5</v>
          </cell>
          <cell r="S3930" t="str">
            <v>0</v>
          </cell>
        </row>
        <row r="3931">
          <cell r="A3931" t="str">
            <v>PM</v>
          </cell>
          <cell r="B3931">
            <v>1227</v>
          </cell>
          <cell r="C3931">
            <v>1</v>
          </cell>
          <cell r="D3931">
            <v>6572</v>
          </cell>
          <cell r="E3931" t="str">
            <v>PRAJ Industries Ltd</v>
          </cell>
          <cell r="F3931" t="str">
            <v>Partially new energy</v>
          </cell>
          <cell r="G3931" t="str">
            <v>Biofuels</v>
          </cell>
          <cell r="I3931" t="str">
            <v>India</v>
          </cell>
          <cell r="J3931" t="str">
            <v>IND</v>
          </cell>
          <cell r="K3931" t="str">
            <v>Asia</v>
          </cell>
          <cell r="L3931" t="str">
            <v>ASOC</v>
          </cell>
          <cell r="M3931">
            <v>39351.706250000003</v>
          </cell>
          <cell r="N3931" t="str">
            <v>Completed</v>
          </cell>
          <cell r="O3931" t="str">
            <v>Block Trade</v>
          </cell>
          <cell r="P3931">
            <v>84.7</v>
          </cell>
          <cell r="Q3931">
            <v>0</v>
          </cell>
          <cell r="R3931" t="str">
            <v>0</v>
          </cell>
          <cell r="S3931" t="str">
            <v>84.7</v>
          </cell>
        </row>
        <row r="3932">
          <cell r="A3932" t="str">
            <v>PM</v>
          </cell>
          <cell r="B3932">
            <v>1228</v>
          </cell>
          <cell r="C3932">
            <v>1</v>
          </cell>
          <cell r="D3932">
            <v>6040</v>
          </cell>
          <cell r="E3932" t="str">
            <v>Colexon Energy (formerly Reinecke + Pohl Sun Energy)</v>
          </cell>
          <cell r="F3932" t="str">
            <v>New energy</v>
          </cell>
          <cell r="G3932" t="str">
            <v>Solar</v>
          </cell>
          <cell r="H3932" t="str">
            <v>Hamburg</v>
          </cell>
          <cell r="I3932" t="str">
            <v>Germany</v>
          </cell>
          <cell r="J3932" t="str">
            <v>DEU</v>
          </cell>
          <cell r="K3932" t="str">
            <v>EU Europe</v>
          </cell>
          <cell r="L3932" t="str">
            <v>EMEA</v>
          </cell>
          <cell r="M3932">
            <v>39370.615972222222</v>
          </cell>
          <cell r="N3932" t="str">
            <v>Completed</v>
          </cell>
          <cell r="O3932" t="str">
            <v>Block Trade</v>
          </cell>
          <cell r="P3932">
            <v>9.9</v>
          </cell>
          <cell r="Q3932">
            <v>0</v>
          </cell>
          <cell r="R3932" t="str">
            <v>0</v>
          </cell>
          <cell r="S3932" t="str">
            <v>0</v>
          </cell>
        </row>
        <row r="3933">
          <cell r="A3933" t="str">
            <v>PM</v>
          </cell>
          <cell r="B3933">
            <v>1229</v>
          </cell>
          <cell r="C3933">
            <v>1</v>
          </cell>
          <cell r="D3933">
            <v>12695</v>
          </cell>
          <cell r="E3933" t="str">
            <v>Shanghai Electric Group Co Ltd</v>
          </cell>
          <cell r="F3933" t="str">
            <v>Non-core</v>
          </cell>
          <cell r="G3933" t="str">
            <v>Solar</v>
          </cell>
          <cell r="H3933" t="str">
            <v>Shanghai Municipality</v>
          </cell>
          <cell r="I3933" t="str">
            <v>China</v>
          </cell>
          <cell r="J3933" t="str">
            <v>CHN</v>
          </cell>
          <cell r="K3933" t="str">
            <v>Asia</v>
          </cell>
          <cell r="L3933" t="str">
            <v>ASOC</v>
          </cell>
          <cell r="M3933">
            <v>39353.679166666669</v>
          </cell>
          <cell r="N3933" t="str">
            <v>Announced/filed</v>
          </cell>
          <cell r="O3933" t="str">
            <v>IPO</v>
          </cell>
          <cell r="Q3933">
            <v>0</v>
          </cell>
        </row>
        <row r="3934">
          <cell r="A3934" t="str">
            <v>PM</v>
          </cell>
          <cell r="B3934">
            <v>1230</v>
          </cell>
          <cell r="C3934">
            <v>1</v>
          </cell>
          <cell r="D3934">
            <v>9885</v>
          </cell>
          <cell r="E3934" t="str">
            <v>Velcan Energy (formerly Saint Merri Bioenergy)</v>
          </cell>
          <cell r="F3934" t="str">
            <v>New energy</v>
          </cell>
          <cell r="G3934" t="str">
            <v>Mini-Hydro</v>
          </cell>
          <cell r="I3934" t="str">
            <v>France</v>
          </cell>
          <cell r="J3934" t="str">
            <v>FRA</v>
          </cell>
          <cell r="K3934" t="str">
            <v>EU Europe</v>
          </cell>
          <cell r="L3934" t="str">
            <v>EMEA</v>
          </cell>
          <cell r="M3934">
            <v>39379.686111111114</v>
          </cell>
          <cell r="N3934" t="str">
            <v>Completed</v>
          </cell>
          <cell r="O3934" t="str">
            <v>OTC Secondary/PIPE</v>
          </cell>
          <cell r="P3934">
            <v>115.4</v>
          </cell>
          <cell r="Q3934">
            <v>0</v>
          </cell>
          <cell r="R3934" t="str">
            <v>115.4</v>
          </cell>
          <cell r="S3934" t="str">
            <v>0</v>
          </cell>
        </row>
        <row r="3935">
          <cell r="A3935" t="str">
            <v>PM</v>
          </cell>
          <cell r="B3935">
            <v>1231</v>
          </cell>
          <cell r="C3935">
            <v>1</v>
          </cell>
          <cell r="D3935">
            <v>18319</v>
          </cell>
          <cell r="E3935" t="str">
            <v>Timminco Limited</v>
          </cell>
          <cell r="F3935" t="str">
            <v>New energy</v>
          </cell>
          <cell r="G3935" t="str">
            <v>Solar</v>
          </cell>
          <cell r="H3935" t="str">
            <v>Ontario</v>
          </cell>
          <cell r="I3935" t="str">
            <v>Canada</v>
          </cell>
          <cell r="J3935" t="str">
            <v>CAN</v>
          </cell>
          <cell r="K3935" t="str">
            <v>North America &amp; Carribean</v>
          </cell>
          <cell r="L3935" t="str">
            <v>AMER</v>
          </cell>
          <cell r="M3935">
            <v>39353.527083333334</v>
          </cell>
          <cell r="N3935" t="str">
            <v>Completed</v>
          </cell>
          <cell r="O3935" t="str">
            <v>Private Investment in Public Equity (PIPE)</v>
          </cell>
          <cell r="P3935">
            <v>86.8</v>
          </cell>
          <cell r="Q3935">
            <v>0</v>
          </cell>
          <cell r="R3935" t="str">
            <v>86.8</v>
          </cell>
        </row>
        <row r="3936">
          <cell r="A3936" t="str">
            <v>PM</v>
          </cell>
          <cell r="B3936">
            <v>1232</v>
          </cell>
          <cell r="C3936">
            <v>1</v>
          </cell>
          <cell r="D3936">
            <v>13315</v>
          </cell>
          <cell r="E3936" t="str">
            <v>Ceres, Inc.</v>
          </cell>
          <cell r="F3936" t="str">
            <v>Partially new energy</v>
          </cell>
          <cell r="G3936" t="str">
            <v>Biofuels</v>
          </cell>
          <cell r="H3936" t="str">
            <v>California</v>
          </cell>
          <cell r="I3936" t="str">
            <v>United States</v>
          </cell>
          <cell r="J3936" t="str">
            <v>USA</v>
          </cell>
          <cell r="K3936" t="str">
            <v>North America &amp; Carribean</v>
          </cell>
          <cell r="L3936" t="str">
            <v>AMER</v>
          </cell>
          <cell r="M3936">
            <v>39352.715277777781</v>
          </cell>
          <cell r="N3936" t="str">
            <v>In active planning</v>
          </cell>
          <cell r="O3936" t="str">
            <v>IPO</v>
          </cell>
          <cell r="Q3936">
            <v>0</v>
          </cell>
        </row>
        <row r="3937">
          <cell r="A3937" t="str">
            <v>PM</v>
          </cell>
          <cell r="B3937">
            <v>1235</v>
          </cell>
          <cell r="C3937">
            <v>1</v>
          </cell>
          <cell r="D3937">
            <v>12629</v>
          </cell>
          <cell r="E3937" t="str">
            <v>Cleanfield Alternative Energy (formerly Strike Resources Ltd)</v>
          </cell>
          <cell r="F3937" t="str">
            <v>New energy</v>
          </cell>
          <cell r="G3937" t="str">
            <v>Wind</v>
          </cell>
          <cell r="H3937" t="str">
            <v>Ontario</v>
          </cell>
          <cell r="I3937" t="str">
            <v>Canada</v>
          </cell>
          <cell r="J3937" t="str">
            <v>CAN</v>
          </cell>
          <cell r="K3937" t="str">
            <v>North America &amp; Carribean</v>
          </cell>
          <cell r="L3937" t="str">
            <v>AMER</v>
          </cell>
          <cell r="M3937">
            <v>39352.445138888892</v>
          </cell>
          <cell r="N3937" t="str">
            <v>Completed</v>
          </cell>
          <cell r="O3937" t="str">
            <v>OTC Secondary/PIPE</v>
          </cell>
          <cell r="P3937">
            <v>1.3</v>
          </cell>
          <cell r="Q3937">
            <v>0</v>
          </cell>
          <cell r="R3937" t="str">
            <v>1.3</v>
          </cell>
        </row>
        <row r="3938">
          <cell r="A3938" t="str">
            <v>PM</v>
          </cell>
          <cell r="B3938">
            <v>1236</v>
          </cell>
          <cell r="C3938">
            <v>1</v>
          </cell>
          <cell r="D3938">
            <v>841</v>
          </cell>
          <cell r="E3938" t="str">
            <v>Environmental Power Corp</v>
          </cell>
          <cell r="F3938" t="str">
            <v>New energy</v>
          </cell>
          <cell r="G3938" t="str">
            <v>Biomass &amp; Waste</v>
          </cell>
          <cell r="H3938" t="str">
            <v>New Hampshire</v>
          </cell>
          <cell r="I3938" t="str">
            <v>United States</v>
          </cell>
          <cell r="J3938" t="str">
            <v>USA</v>
          </cell>
          <cell r="K3938" t="str">
            <v>North America &amp; Carribean</v>
          </cell>
          <cell r="L3938" t="str">
            <v>AMER</v>
          </cell>
          <cell r="M3938">
            <v>39353</v>
          </cell>
          <cell r="N3938" t="str">
            <v>Completed</v>
          </cell>
          <cell r="O3938" t="str">
            <v>Secondary</v>
          </cell>
          <cell r="P3938">
            <v>28.3</v>
          </cell>
          <cell r="Q3938">
            <v>0</v>
          </cell>
          <cell r="R3938" t="str">
            <v>28.3</v>
          </cell>
          <cell r="S3938" t="str">
            <v>0</v>
          </cell>
        </row>
        <row r="3939">
          <cell r="A3939" t="str">
            <v>PM</v>
          </cell>
          <cell r="B3939">
            <v>1237</v>
          </cell>
          <cell r="C3939">
            <v>1</v>
          </cell>
          <cell r="D3939">
            <v>3262</v>
          </cell>
          <cell r="E3939" t="str">
            <v>US Geothermal Inc (formerly US Cobalt Inc)</v>
          </cell>
          <cell r="F3939" t="str">
            <v>New energy</v>
          </cell>
          <cell r="G3939" t="str">
            <v>Geothermal</v>
          </cell>
          <cell r="H3939" t="str">
            <v>Idaho</v>
          </cell>
          <cell r="I3939" t="str">
            <v>United States</v>
          </cell>
          <cell r="J3939" t="str">
            <v>USA</v>
          </cell>
          <cell r="K3939" t="str">
            <v>North America &amp; Carribean</v>
          </cell>
          <cell r="L3939" t="str">
            <v>AMER</v>
          </cell>
          <cell r="M3939">
            <v>39357.62222222222</v>
          </cell>
          <cell r="N3939" t="str">
            <v>Announced/filed</v>
          </cell>
          <cell r="O3939" t="str">
            <v>OTC Secondary/PIPE</v>
          </cell>
          <cell r="P3939">
            <v>33.700000000000003</v>
          </cell>
          <cell r="Q3939">
            <v>0</v>
          </cell>
        </row>
        <row r="3940">
          <cell r="A3940" t="str">
            <v>PM</v>
          </cell>
          <cell r="B3940">
            <v>1238</v>
          </cell>
          <cell r="C3940">
            <v>1</v>
          </cell>
          <cell r="D3940">
            <v>3235</v>
          </cell>
          <cell r="E3940" t="str">
            <v>Western Wind Energy Corp</v>
          </cell>
          <cell r="F3940" t="str">
            <v>New energy</v>
          </cell>
          <cell r="G3940" t="str">
            <v>Wind</v>
          </cell>
          <cell r="H3940" t="str">
            <v>British Columbia</v>
          </cell>
          <cell r="I3940" t="str">
            <v>Canada</v>
          </cell>
          <cell r="J3940" t="str">
            <v>CAN</v>
          </cell>
          <cell r="K3940" t="str">
            <v>North America &amp; Carribean</v>
          </cell>
          <cell r="L3940" t="str">
            <v>AMER</v>
          </cell>
          <cell r="M3940">
            <v>39358.647916666669</v>
          </cell>
          <cell r="N3940" t="str">
            <v>Completed</v>
          </cell>
          <cell r="O3940" t="str">
            <v>OTC Secondary/PIPE</v>
          </cell>
          <cell r="P3940">
            <v>2.8</v>
          </cell>
          <cell r="Q3940">
            <v>0</v>
          </cell>
          <cell r="R3940" t="str">
            <v>2.8</v>
          </cell>
        </row>
        <row r="3941">
          <cell r="A3941" t="str">
            <v>PM</v>
          </cell>
          <cell r="B3941">
            <v>1240</v>
          </cell>
          <cell r="C3941">
            <v>1</v>
          </cell>
          <cell r="D3941">
            <v>20887</v>
          </cell>
          <cell r="E3941" t="str">
            <v>Alternative Energy Limited</v>
          </cell>
          <cell r="F3941" t="str">
            <v>Partially new energy</v>
          </cell>
          <cell r="G3941" t="str">
            <v>Services &amp; Support (Clean Energy)</v>
          </cell>
          <cell r="I3941" t="str">
            <v>Singapore</v>
          </cell>
          <cell r="J3941" t="str">
            <v>SGP</v>
          </cell>
          <cell r="K3941" t="str">
            <v>Asia</v>
          </cell>
          <cell r="L3941" t="str">
            <v>ASOC</v>
          </cell>
          <cell r="M3941">
            <v>39367.504861111112</v>
          </cell>
          <cell r="N3941" t="str">
            <v>Completed</v>
          </cell>
          <cell r="O3941" t="str">
            <v>IPO</v>
          </cell>
          <cell r="P3941">
            <v>8</v>
          </cell>
          <cell r="Q3941">
            <v>0</v>
          </cell>
          <cell r="R3941" t="str">
            <v>8</v>
          </cell>
          <cell r="S3941" t="str">
            <v>0</v>
          </cell>
        </row>
        <row r="3942">
          <cell r="A3942" t="str">
            <v>PM</v>
          </cell>
          <cell r="B3942">
            <v>1241</v>
          </cell>
          <cell r="C3942">
            <v>1</v>
          </cell>
          <cell r="D3942">
            <v>20885</v>
          </cell>
          <cell r="E3942" t="str">
            <v>Gem BioFuels</v>
          </cell>
          <cell r="F3942" t="str">
            <v>New energy</v>
          </cell>
          <cell r="G3942" t="str">
            <v>Biofuels</v>
          </cell>
          <cell r="H3942" t="str">
            <v>Isle of Man</v>
          </cell>
          <cell r="I3942" t="str">
            <v>United Kingdom</v>
          </cell>
          <cell r="J3942" t="str">
            <v>GBR</v>
          </cell>
          <cell r="K3942" t="str">
            <v>EU Europe</v>
          </cell>
          <cell r="L3942" t="str">
            <v>EMEA</v>
          </cell>
          <cell r="M3942">
            <v>39374.517361111109</v>
          </cell>
          <cell r="N3942" t="str">
            <v>Completed</v>
          </cell>
          <cell r="O3942" t="str">
            <v>IPO</v>
          </cell>
          <cell r="P3942">
            <v>7.2</v>
          </cell>
          <cell r="Q3942">
            <v>0</v>
          </cell>
          <cell r="R3942" t="str">
            <v>7.2</v>
          </cell>
        </row>
        <row r="3943">
          <cell r="A3943" t="str">
            <v>PM</v>
          </cell>
          <cell r="B3943">
            <v>1242</v>
          </cell>
          <cell r="C3943">
            <v>1</v>
          </cell>
          <cell r="D3943">
            <v>8674</v>
          </cell>
          <cell r="E3943" t="str">
            <v>Open Energy Corp (formerly Barnabus Energy Inc)</v>
          </cell>
          <cell r="F3943" t="str">
            <v>New energy</v>
          </cell>
          <cell r="G3943" t="str">
            <v>Solar</v>
          </cell>
          <cell r="H3943" t="str">
            <v>California</v>
          </cell>
          <cell r="I3943" t="str">
            <v>United States</v>
          </cell>
          <cell r="J3943" t="str">
            <v>USA</v>
          </cell>
          <cell r="K3943" t="str">
            <v>North America &amp; Carribean</v>
          </cell>
          <cell r="L3943" t="str">
            <v>AMER</v>
          </cell>
          <cell r="M3943">
            <v>39350.638194444444</v>
          </cell>
          <cell r="N3943" t="str">
            <v>Completed</v>
          </cell>
          <cell r="O3943" t="str">
            <v>OTC Secondary/PIPE</v>
          </cell>
          <cell r="P3943">
            <v>20</v>
          </cell>
          <cell r="Q3943">
            <v>0</v>
          </cell>
          <cell r="R3943" t="str">
            <v>20</v>
          </cell>
          <cell r="S3943" t="str">
            <v>0</v>
          </cell>
        </row>
        <row r="3944">
          <cell r="A3944" t="str">
            <v>PM</v>
          </cell>
          <cell r="B3944">
            <v>1243</v>
          </cell>
          <cell r="C3944">
            <v>1</v>
          </cell>
          <cell r="D3944">
            <v>5220</v>
          </cell>
          <cell r="E3944" t="str">
            <v>Shriram EPC Ltd (SEPC)</v>
          </cell>
          <cell r="F3944" t="str">
            <v>New energy</v>
          </cell>
          <cell r="G3944" t="str">
            <v>Wind</v>
          </cell>
          <cell r="I3944" t="str">
            <v>India</v>
          </cell>
          <cell r="J3944" t="str">
            <v>IND</v>
          </cell>
          <cell r="K3944" t="str">
            <v>Asia</v>
          </cell>
          <cell r="L3944" t="str">
            <v>ASOC</v>
          </cell>
          <cell r="M3944">
            <v>39479.71597222222</v>
          </cell>
          <cell r="N3944" t="str">
            <v>Completed</v>
          </cell>
          <cell r="O3944" t="str">
            <v>IPO</v>
          </cell>
          <cell r="P3944">
            <v>38</v>
          </cell>
          <cell r="Q3944">
            <v>0</v>
          </cell>
          <cell r="R3944" t="str">
            <v>38</v>
          </cell>
          <cell r="S3944" t="str">
            <v>0</v>
          </cell>
        </row>
        <row r="3945">
          <cell r="A3945" t="str">
            <v>PM</v>
          </cell>
          <cell r="B3945">
            <v>1244</v>
          </cell>
          <cell r="C3945">
            <v>1</v>
          </cell>
          <cell r="D3945">
            <v>20934</v>
          </cell>
          <cell r="E3945" t="str">
            <v>Terna Energy</v>
          </cell>
          <cell r="F3945" t="str">
            <v>New energy</v>
          </cell>
          <cell r="G3945" t="str">
            <v>Wind</v>
          </cell>
          <cell r="I3945" t="str">
            <v>Greece</v>
          </cell>
          <cell r="J3945" t="str">
            <v>GRC</v>
          </cell>
          <cell r="K3945" t="str">
            <v>EU Europe</v>
          </cell>
          <cell r="L3945" t="str">
            <v>EMEA</v>
          </cell>
          <cell r="M3945">
            <v>39384</v>
          </cell>
          <cell r="N3945" t="str">
            <v>Completed</v>
          </cell>
          <cell r="O3945" t="str">
            <v>IPO</v>
          </cell>
          <cell r="P3945">
            <v>479</v>
          </cell>
          <cell r="Q3945">
            <v>0</v>
          </cell>
          <cell r="R3945" t="str">
            <v>479</v>
          </cell>
          <cell r="S3945" t="str">
            <v>0</v>
          </cell>
        </row>
        <row r="3946">
          <cell r="A3946" t="str">
            <v>PM</v>
          </cell>
          <cell r="B3946">
            <v>1245</v>
          </cell>
          <cell r="C3946">
            <v>1</v>
          </cell>
          <cell r="D3946">
            <v>8261</v>
          </cell>
          <cell r="E3946" t="str">
            <v>AAER Inc (Formerly Bolcar Energie Inc)</v>
          </cell>
          <cell r="F3946" t="str">
            <v>New energy</v>
          </cell>
          <cell r="G3946" t="str">
            <v>Wind</v>
          </cell>
          <cell r="H3946" t="str">
            <v>Quebec</v>
          </cell>
          <cell r="I3946" t="str">
            <v>Canada</v>
          </cell>
          <cell r="J3946" t="str">
            <v>CAN</v>
          </cell>
          <cell r="K3946" t="str">
            <v>North America &amp; Carribean</v>
          </cell>
          <cell r="L3946" t="str">
            <v>AMER</v>
          </cell>
          <cell r="M3946">
            <v>39365.456250000003</v>
          </cell>
          <cell r="N3946" t="str">
            <v>Completed</v>
          </cell>
          <cell r="O3946" t="str">
            <v>OTC Secondary/PIPE</v>
          </cell>
          <cell r="P3946">
            <v>5.0999999999999996</v>
          </cell>
          <cell r="Q3946">
            <v>0</v>
          </cell>
          <cell r="R3946" t="str">
            <v>5.1</v>
          </cell>
        </row>
        <row r="3947">
          <cell r="A3947" t="str">
            <v>PM</v>
          </cell>
          <cell r="B3947">
            <v>1246</v>
          </cell>
          <cell r="C3947">
            <v>1</v>
          </cell>
          <cell r="D3947">
            <v>835</v>
          </cell>
          <cell r="E3947" t="str">
            <v>Dynamotive Energy Systems</v>
          </cell>
          <cell r="F3947" t="str">
            <v>New energy</v>
          </cell>
          <cell r="G3947" t="str">
            <v>Biofuels</v>
          </cell>
          <cell r="H3947" t="str">
            <v>British Columbia</v>
          </cell>
          <cell r="I3947" t="str">
            <v>Canada</v>
          </cell>
          <cell r="J3947" t="str">
            <v>CAN</v>
          </cell>
          <cell r="K3947" t="str">
            <v>North America &amp; Carribean</v>
          </cell>
          <cell r="L3947" t="str">
            <v>AMER</v>
          </cell>
          <cell r="M3947">
            <v>39365.598611111112</v>
          </cell>
          <cell r="N3947" t="str">
            <v>Completed</v>
          </cell>
          <cell r="O3947" t="str">
            <v>OTC Secondary/PIPE</v>
          </cell>
          <cell r="P3947">
            <v>10.5</v>
          </cell>
          <cell r="Q3947">
            <v>0</v>
          </cell>
          <cell r="R3947" t="str">
            <v>10.5</v>
          </cell>
        </row>
        <row r="3948">
          <cell r="A3948" t="str">
            <v>PM</v>
          </cell>
          <cell r="B3948">
            <v>1248</v>
          </cell>
          <cell r="C3948">
            <v>1</v>
          </cell>
          <cell r="D3948">
            <v>2355</v>
          </cell>
          <cell r="E3948" t="str">
            <v>Maxwell Technologies Inc</v>
          </cell>
          <cell r="F3948" t="str">
            <v>New energy</v>
          </cell>
          <cell r="G3948" t="str">
            <v>Power Storage</v>
          </cell>
          <cell r="H3948" t="str">
            <v>California</v>
          </cell>
          <cell r="I3948" t="str">
            <v>United States</v>
          </cell>
          <cell r="J3948" t="str">
            <v>USA</v>
          </cell>
          <cell r="K3948" t="str">
            <v>North America &amp; Carribean</v>
          </cell>
          <cell r="L3948" t="str">
            <v>AMER</v>
          </cell>
          <cell r="M3948">
            <v>39365.453472222223</v>
          </cell>
          <cell r="N3948" t="str">
            <v>Completed</v>
          </cell>
          <cell r="O3948" t="str">
            <v>Secondary</v>
          </cell>
          <cell r="P3948">
            <v>13.6</v>
          </cell>
          <cell r="Q3948">
            <v>0</v>
          </cell>
          <cell r="R3948" t="str">
            <v>13.6</v>
          </cell>
          <cell r="S3948" t="str">
            <v>0</v>
          </cell>
        </row>
        <row r="3949">
          <cell r="A3949" t="str">
            <v>PM</v>
          </cell>
          <cell r="B3949">
            <v>1249</v>
          </cell>
          <cell r="C3949">
            <v>1</v>
          </cell>
          <cell r="D3949">
            <v>2158</v>
          </cell>
          <cell r="E3949" t="str">
            <v>Greentech Energy Systems</v>
          </cell>
          <cell r="F3949" t="str">
            <v>New energy</v>
          </cell>
          <cell r="G3949" t="str">
            <v>Wind</v>
          </cell>
          <cell r="I3949" t="str">
            <v>Denmark</v>
          </cell>
          <cell r="J3949" t="str">
            <v>DNK</v>
          </cell>
          <cell r="K3949" t="str">
            <v>EU Europe</v>
          </cell>
          <cell r="L3949" t="str">
            <v>EMEA</v>
          </cell>
          <cell r="M3949">
            <v>39373.447222222225</v>
          </cell>
          <cell r="N3949" t="str">
            <v>Completed</v>
          </cell>
          <cell r="O3949" t="str">
            <v>Secondary</v>
          </cell>
          <cell r="P3949">
            <v>213</v>
          </cell>
          <cell r="Q3949">
            <v>0</v>
          </cell>
          <cell r="R3949" t="str">
            <v>213</v>
          </cell>
        </row>
        <row r="3950">
          <cell r="A3950" t="str">
            <v>PM</v>
          </cell>
          <cell r="B3950">
            <v>1250</v>
          </cell>
          <cell r="C3950">
            <v>1</v>
          </cell>
          <cell r="D3950">
            <v>721</v>
          </cell>
          <cell r="E3950" t="str">
            <v>SatCon Technology Corp</v>
          </cell>
          <cell r="F3950" t="str">
            <v>New energy</v>
          </cell>
          <cell r="G3950" t="str">
            <v>Efficiency: Supply Side</v>
          </cell>
          <cell r="H3950" t="str">
            <v>Massachusetts</v>
          </cell>
          <cell r="I3950" t="str">
            <v>United States</v>
          </cell>
          <cell r="J3950" t="str">
            <v>USA</v>
          </cell>
          <cell r="K3950" t="str">
            <v>North America &amp; Carribean</v>
          </cell>
          <cell r="L3950" t="str">
            <v>AMER</v>
          </cell>
          <cell r="M3950">
            <v>38917.535416666666</v>
          </cell>
          <cell r="N3950" t="str">
            <v>Announced/filed</v>
          </cell>
          <cell r="O3950" t="str">
            <v>Private Investment in Public Equity (PIPE)</v>
          </cell>
          <cell r="P3950">
            <v>12</v>
          </cell>
          <cell r="Q3950">
            <v>0</v>
          </cell>
        </row>
        <row r="3951">
          <cell r="A3951" t="str">
            <v>PM</v>
          </cell>
          <cell r="B3951">
            <v>1251</v>
          </cell>
          <cell r="C3951">
            <v>1</v>
          </cell>
          <cell r="D3951">
            <v>6</v>
          </cell>
          <cell r="E3951" t="str">
            <v>Plug Power Inc</v>
          </cell>
          <cell r="F3951" t="str">
            <v>New energy</v>
          </cell>
          <cell r="G3951" t="str">
            <v>Fuel Cells</v>
          </cell>
          <cell r="H3951" t="str">
            <v>New York</v>
          </cell>
          <cell r="I3951" t="str">
            <v>United States</v>
          </cell>
          <cell r="J3951" t="str">
            <v>USA</v>
          </cell>
          <cell r="K3951" t="str">
            <v>North America &amp; Carribean</v>
          </cell>
          <cell r="L3951" t="str">
            <v>AMER</v>
          </cell>
          <cell r="M3951">
            <v>39366</v>
          </cell>
          <cell r="N3951" t="str">
            <v>Completed</v>
          </cell>
          <cell r="O3951" t="str">
            <v>Private Investment in Public Equity (PIPE)</v>
          </cell>
          <cell r="P3951">
            <v>0.4</v>
          </cell>
          <cell r="Q3951">
            <v>0</v>
          </cell>
          <cell r="R3951" t="str">
            <v>0.4</v>
          </cell>
        </row>
        <row r="3952">
          <cell r="A3952" t="str">
            <v>PM</v>
          </cell>
          <cell r="B3952">
            <v>1252</v>
          </cell>
          <cell r="C3952">
            <v>1</v>
          </cell>
          <cell r="D3952">
            <v>21037</v>
          </cell>
          <cell r="E3952" t="str">
            <v>Aretae</v>
          </cell>
          <cell r="F3952" t="str">
            <v>New energy</v>
          </cell>
          <cell r="G3952" t="str">
            <v>Biomass &amp; Waste</v>
          </cell>
          <cell r="I3952" t="str">
            <v>Singapore</v>
          </cell>
          <cell r="J3952" t="str">
            <v>SGP</v>
          </cell>
          <cell r="K3952" t="str">
            <v>Asia</v>
          </cell>
          <cell r="L3952" t="str">
            <v>ASOC</v>
          </cell>
          <cell r="M3952">
            <v>39371.758333333331</v>
          </cell>
          <cell r="N3952" t="str">
            <v>Announced/filed</v>
          </cell>
          <cell r="O3952" t="str">
            <v>OTC Reverse IPO</v>
          </cell>
          <cell r="P3952">
            <v>410</v>
          </cell>
          <cell r="Q3952">
            <v>0</v>
          </cell>
        </row>
        <row r="3953">
          <cell r="A3953" t="str">
            <v>PM</v>
          </cell>
          <cell r="B3953">
            <v>1253</v>
          </cell>
          <cell r="C3953">
            <v>1</v>
          </cell>
          <cell r="D3953">
            <v>21050</v>
          </cell>
          <cell r="E3953" t="str">
            <v>Perfectenergy International Limited</v>
          </cell>
          <cell r="F3953" t="str">
            <v>New energy</v>
          </cell>
          <cell r="G3953" t="str">
            <v>Solar</v>
          </cell>
          <cell r="H3953" t="str">
            <v>Shanghai Municipality</v>
          </cell>
          <cell r="I3953" t="str">
            <v>China</v>
          </cell>
          <cell r="J3953" t="str">
            <v>CHN</v>
          </cell>
          <cell r="K3953" t="str">
            <v>Asia</v>
          </cell>
          <cell r="L3953" t="str">
            <v>ASOC</v>
          </cell>
          <cell r="M3953">
            <v>39302.390972222223</v>
          </cell>
          <cell r="N3953" t="str">
            <v>Completed</v>
          </cell>
          <cell r="O3953" t="str">
            <v>OTC Reverse IPO</v>
          </cell>
          <cell r="P3953">
            <v>18.399999999999999</v>
          </cell>
          <cell r="Q3953">
            <v>0</v>
          </cell>
          <cell r="R3953" t="str">
            <v>18.4</v>
          </cell>
        </row>
        <row r="3954">
          <cell r="A3954" t="str">
            <v>PM</v>
          </cell>
          <cell r="B3954">
            <v>1254</v>
          </cell>
          <cell r="C3954">
            <v>1</v>
          </cell>
          <cell r="D3954">
            <v>13236</v>
          </cell>
          <cell r="E3954" t="str">
            <v>Biocapital</v>
          </cell>
          <cell r="F3954" t="str">
            <v>New energy</v>
          </cell>
          <cell r="G3954" t="str">
            <v>Biofuels</v>
          </cell>
          <cell r="I3954" t="str">
            <v>Brazil</v>
          </cell>
          <cell r="J3954" t="str">
            <v>BRA</v>
          </cell>
          <cell r="K3954" t="str">
            <v>Central &amp; South America</v>
          </cell>
          <cell r="L3954" t="str">
            <v>AMER</v>
          </cell>
          <cell r="M3954">
            <v>39373.495138888888</v>
          </cell>
          <cell r="N3954" t="str">
            <v>Announced/filed</v>
          </cell>
          <cell r="O3954" t="str">
            <v>IPO</v>
          </cell>
          <cell r="Q3954">
            <v>0</v>
          </cell>
        </row>
        <row r="3955">
          <cell r="A3955" t="str">
            <v>PM</v>
          </cell>
          <cell r="B3955">
            <v>1255</v>
          </cell>
          <cell r="C3955">
            <v>1</v>
          </cell>
          <cell r="D3955">
            <v>19050</v>
          </cell>
          <cell r="E3955" t="str">
            <v>Devotion Energy</v>
          </cell>
          <cell r="F3955" t="str">
            <v>Partially new energy</v>
          </cell>
          <cell r="G3955" t="str">
            <v>Efficiency: Demand Side</v>
          </cell>
          <cell r="I3955" t="str">
            <v>Singapore</v>
          </cell>
          <cell r="J3955" t="str">
            <v>SGP</v>
          </cell>
          <cell r="K3955" t="str">
            <v>Asia</v>
          </cell>
          <cell r="L3955" t="str">
            <v>ASOC</v>
          </cell>
          <cell r="M3955">
            <v>39038</v>
          </cell>
          <cell r="N3955" t="str">
            <v>Completed</v>
          </cell>
          <cell r="O3955" t="str">
            <v>Private Investment in Public Equity (PIPE)</v>
          </cell>
          <cell r="P3955">
            <v>2.6</v>
          </cell>
          <cell r="Q3955">
            <v>0</v>
          </cell>
          <cell r="R3955" t="str">
            <v>2.6</v>
          </cell>
        </row>
        <row r="3956">
          <cell r="A3956" t="str">
            <v>PM</v>
          </cell>
          <cell r="B3956">
            <v>1256</v>
          </cell>
          <cell r="C3956">
            <v>1</v>
          </cell>
          <cell r="D3956">
            <v>7011</v>
          </cell>
          <cell r="E3956" t="str">
            <v>Amtech Systems Inc</v>
          </cell>
          <cell r="F3956" t="str">
            <v>Partially new energy</v>
          </cell>
          <cell r="G3956" t="str">
            <v>Solar</v>
          </cell>
          <cell r="H3956" t="str">
            <v>Arizona</v>
          </cell>
          <cell r="I3956" t="str">
            <v>United States</v>
          </cell>
          <cell r="J3956" t="str">
            <v>USA</v>
          </cell>
          <cell r="K3956" t="str">
            <v>North America &amp; Carribean</v>
          </cell>
          <cell r="L3956" t="str">
            <v>AMER</v>
          </cell>
          <cell r="M3956">
            <v>39406.711111111108</v>
          </cell>
          <cell r="N3956" t="str">
            <v>Announced/filed</v>
          </cell>
          <cell r="O3956" t="str">
            <v>Secondary</v>
          </cell>
          <cell r="P3956">
            <v>41.4</v>
          </cell>
          <cell r="Q3956">
            <v>0</v>
          </cell>
          <cell r="R3956" t="str">
            <v>0</v>
          </cell>
          <cell r="S3956" t="str">
            <v>0</v>
          </cell>
        </row>
        <row r="3957">
          <cell r="A3957" t="str">
            <v>PM</v>
          </cell>
          <cell r="B3957">
            <v>1257</v>
          </cell>
          <cell r="C3957">
            <v>1</v>
          </cell>
          <cell r="D3957">
            <v>9410</v>
          </cell>
          <cell r="E3957" t="str">
            <v>Akeena Solar Inc</v>
          </cell>
          <cell r="F3957" t="str">
            <v>New energy</v>
          </cell>
          <cell r="G3957" t="str">
            <v>Solar</v>
          </cell>
          <cell r="H3957" t="str">
            <v>California</v>
          </cell>
          <cell r="I3957" t="str">
            <v>United States</v>
          </cell>
          <cell r="J3957" t="str">
            <v>USA</v>
          </cell>
          <cell r="K3957" t="str">
            <v>North America &amp; Carribean</v>
          </cell>
          <cell r="L3957" t="str">
            <v>AMER</v>
          </cell>
          <cell r="M3957">
            <v>39352.765277777777</v>
          </cell>
          <cell r="N3957" t="str">
            <v>Completed</v>
          </cell>
          <cell r="O3957" t="str">
            <v>Share registration</v>
          </cell>
          <cell r="P3957">
            <v>0</v>
          </cell>
          <cell r="Q3957">
            <v>0</v>
          </cell>
          <cell r="R3957" t="str">
            <v>0</v>
          </cell>
        </row>
        <row r="3958">
          <cell r="A3958" t="str">
            <v>PM</v>
          </cell>
          <cell r="B3958">
            <v>1258</v>
          </cell>
          <cell r="C3958">
            <v>1</v>
          </cell>
          <cell r="D3958">
            <v>10873</v>
          </cell>
          <cell r="E3958" t="str">
            <v>Moser Baer India Ltd</v>
          </cell>
          <cell r="F3958" t="str">
            <v>New energy</v>
          </cell>
          <cell r="G3958" t="str">
            <v>Solar</v>
          </cell>
          <cell r="H3958" t="str">
            <v>Delhi National Capital Territory</v>
          </cell>
          <cell r="I3958" t="str">
            <v>India</v>
          </cell>
          <cell r="J3958" t="str">
            <v>IND</v>
          </cell>
          <cell r="K3958" t="str">
            <v>Asia</v>
          </cell>
          <cell r="L3958" t="str">
            <v>ASOC</v>
          </cell>
          <cell r="M3958">
            <v>39374.743055555555</v>
          </cell>
          <cell r="N3958" t="str">
            <v>Announced/filed</v>
          </cell>
          <cell r="O3958" t="str">
            <v>Private Investment in Public Equity (PIPE)</v>
          </cell>
          <cell r="P3958">
            <v>100</v>
          </cell>
          <cell r="Q3958">
            <v>0</v>
          </cell>
        </row>
        <row r="3959">
          <cell r="A3959" t="str">
            <v>PM</v>
          </cell>
          <cell r="B3959">
            <v>1259</v>
          </cell>
          <cell r="C3959">
            <v>1</v>
          </cell>
          <cell r="D3959">
            <v>21053</v>
          </cell>
          <cell r="E3959" t="str">
            <v>Asian Palm Oil Company</v>
          </cell>
          <cell r="F3959" t="str">
            <v>New energy</v>
          </cell>
          <cell r="G3959" t="str">
            <v>Biofuels</v>
          </cell>
          <cell r="I3959" t="str">
            <v>Malaysia</v>
          </cell>
          <cell r="J3959" t="str">
            <v>MYS</v>
          </cell>
          <cell r="K3959" t="str">
            <v>Asia</v>
          </cell>
          <cell r="L3959" t="str">
            <v>ASOC</v>
          </cell>
          <cell r="M3959">
            <v>39366.404166666667</v>
          </cell>
          <cell r="N3959" t="str">
            <v>Postponed/cancelled</v>
          </cell>
          <cell r="O3959" t="str">
            <v>IPO</v>
          </cell>
          <cell r="P3959">
            <v>91.7</v>
          </cell>
          <cell r="Q3959">
            <v>0</v>
          </cell>
          <cell r="R3959" t="str">
            <v>0</v>
          </cell>
          <cell r="S3959" t="str">
            <v>0</v>
          </cell>
        </row>
        <row r="3960">
          <cell r="A3960" t="str">
            <v>PM</v>
          </cell>
          <cell r="B3960">
            <v>1260</v>
          </cell>
          <cell r="C3960">
            <v>1</v>
          </cell>
          <cell r="D3960">
            <v>3235</v>
          </cell>
          <cell r="E3960" t="str">
            <v>Western Wind Energy Corp</v>
          </cell>
          <cell r="F3960" t="str">
            <v>New energy</v>
          </cell>
          <cell r="G3960" t="str">
            <v>Wind</v>
          </cell>
          <cell r="H3960" t="str">
            <v>British Columbia</v>
          </cell>
          <cell r="I3960" t="str">
            <v>Canada</v>
          </cell>
          <cell r="J3960" t="str">
            <v>CAN</v>
          </cell>
          <cell r="K3960" t="str">
            <v>North America &amp; Carribean</v>
          </cell>
          <cell r="L3960" t="str">
            <v>AMER</v>
          </cell>
          <cell r="M3960">
            <v>39374.56527777778</v>
          </cell>
          <cell r="N3960" t="str">
            <v>Completed</v>
          </cell>
          <cell r="O3960" t="str">
            <v>OTC Secondary/PIPE</v>
          </cell>
          <cell r="P3960">
            <v>0.17</v>
          </cell>
          <cell r="Q3960">
            <v>0</v>
          </cell>
          <cell r="R3960" t="str">
            <v>0.17</v>
          </cell>
        </row>
        <row r="3961">
          <cell r="A3961" t="str">
            <v>PM</v>
          </cell>
          <cell r="B3961">
            <v>1261</v>
          </cell>
          <cell r="C3961">
            <v>1</v>
          </cell>
          <cell r="D3961">
            <v>620</v>
          </cell>
          <cell r="E3961" t="str">
            <v>Comverge Inc</v>
          </cell>
          <cell r="F3961" t="str">
            <v>New energy</v>
          </cell>
          <cell r="G3961" t="str">
            <v>Efficiency: Demand Side</v>
          </cell>
          <cell r="H3961" t="str">
            <v>New Jersey</v>
          </cell>
          <cell r="I3961" t="str">
            <v>United States</v>
          </cell>
          <cell r="J3961" t="str">
            <v>USA</v>
          </cell>
          <cell r="K3961" t="str">
            <v>North America &amp; Carribean</v>
          </cell>
          <cell r="L3961" t="str">
            <v>AMER</v>
          </cell>
          <cell r="M3961">
            <v>39430.668749999997</v>
          </cell>
          <cell r="N3961" t="str">
            <v>Completed</v>
          </cell>
          <cell r="O3961" t="str">
            <v>Secondary</v>
          </cell>
          <cell r="P3961">
            <v>150.80000000000001</v>
          </cell>
          <cell r="Q3961">
            <v>0</v>
          </cell>
          <cell r="R3961" t="str">
            <v>44.08</v>
          </cell>
          <cell r="S3961" t="str">
            <v>106.72</v>
          </cell>
        </row>
        <row r="3962">
          <cell r="A3962" t="str">
            <v>PM</v>
          </cell>
          <cell r="B3962">
            <v>1262</v>
          </cell>
          <cell r="C3962">
            <v>1</v>
          </cell>
          <cell r="D3962">
            <v>817</v>
          </cell>
          <cell r="E3962" t="str">
            <v>Ormat Technologies Inc</v>
          </cell>
          <cell r="F3962" t="str">
            <v>New energy</v>
          </cell>
          <cell r="G3962" t="str">
            <v>Geothermal</v>
          </cell>
          <cell r="H3962" t="str">
            <v>Nevada</v>
          </cell>
          <cell r="I3962" t="str">
            <v>United States</v>
          </cell>
          <cell r="J3962" t="str">
            <v>USA</v>
          </cell>
          <cell r="K3962" t="str">
            <v>North America &amp; Carribean</v>
          </cell>
          <cell r="L3962" t="str">
            <v>AMER</v>
          </cell>
          <cell r="M3962">
            <v>39378.719444444447</v>
          </cell>
          <cell r="N3962" t="str">
            <v>Completed</v>
          </cell>
          <cell r="O3962" t="str">
            <v>Secondary</v>
          </cell>
          <cell r="P3962">
            <v>137.4</v>
          </cell>
          <cell r="Q3962">
            <v>0</v>
          </cell>
          <cell r="R3962" t="str">
            <v>137.4</v>
          </cell>
          <cell r="S3962" t="str">
            <v>0</v>
          </cell>
        </row>
        <row r="3963">
          <cell r="A3963" t="str">
            <v>PM</v>
          </cell>
          <cell r="B3963">
            <v>1263</v>
          </cell>
          <cell r="C3963">
            <v>1</v>
          </cell>
          <cell r="D3963">
            <v>6615</v>
          </cell>
          <cell r="E3963" t="str">
            <v>Theolia SA</v>
          </cell>
          <cell r="F3963" t="str">
            <v>New energy</v>
          </cell>
          <cell r="G3963" t="str">
            <v>Wind</v>
          </cell>
          <cell r="I3963" t="str">
            <v>France</v>
          </cell>
          <cell r="J3963" t="str">
            <v>FRA</v>
          </cell>
          <cell r="K3963" t="str">
            <v>EU Europe</v>
          </cell>
          <cell r="L3963" t="str">
            <v>EMEA</v>
          </cell>
          <cell r="M3963">
            <v>39386.738888888889</v>
          </cell>
          <cell r="N3963" t="str">
            <v>Completed</v>
          </cell>
          <cell r="O3963" t="str">
            <v>Convertible</v>
          </cell>
          <cell r="P3963">
            <v>345.8</v>
          </cell>
          <cell r="Q3963">
            <v>0</v>
          </cell>
          <cell r="R3963" t="str">
            <v>345.8</v>
          </cell>
        </row>
        <row r="3964">
          <cell r="A3964" t="str">
            <v>PM</v>
          </cell>
          <cell r="B3964">
            <v>1264</v>
          </cell>
          <cell r="C3964">
            <v>1</v>
          </cell>
          <cell r="D3964">
            <v>6732</v>
          </cell>
          <cell r="E3964" t="str">
            <v>Hansen Transmissions International NV</v>
          </cell>
          <cell r="F3964" t="str">
            <v>New energy</v>
          </cell>
          <cell r="G3964" t="str">
            <v>Wind</v>
          </cell>
          <cell r="I3964" t="str">
            <v>Belgium</v>
          </cell>
          <cell r="J3964" t="str">
            <v>BEL</v>
          </cell>
          <cell r="K3964" t="str">
            <v>EU Europe</v>
          </cell>
          <cell r="L3964" t="str">
            <v>EMEA</v>
          </cell>
          <cell r="M3964">
            <v>39422.804861111108</v>
          </cell>
          <cell r="N3964" t="str">
            <v>Completed</v>
          </cell>
          <cell r="O3964" t="str">
            <v>IPO</v>
          </cell>
          <cell r="P3964">
            <v>648</v>
          </cell>
          <cell r="Q3964">
            <v>0</v>
          </cell>
          <cell r="R3964" t="str">
            <v>648</v>
          </cell>
          <cell r="S3964" t="str">
            <v>0</v>
          </cell>
        </row>
        <row r="3965">
          <cell r="A3965" t="str">
            <v>PM</v>
          </cell>
          <cell r="B3965">
            <v>1265</v>
          </cell>
          <cell r="C3965">
            <v>1</v>
          </cell>
          <cell r="D3965">
            <v>21193</v>
          </cell>
          <cell r="E3965" t="str">
            <v>Hap Seng Plantations Holdings Berhad</v>
          </cell>
          <cell r="F3965" t="str">
            <v>Non-core</v>
          </cell>
          <cell r="G3965" t="str">
            <v>Biofuels</v>
          </cell>
          <cell r="I3965" t="str">
            <v>Malaysia</v>
          </cell>
          <cell r="J3965" t="str">
            <v>MYS</v>
          </cell>
          <cell r="K3965" t="str">
            <v>Asia</v>
          </cell>
          <cell r="L3965" t="str">
            <v>ASOC</v>
          </cell>
          <cell r="M3965">
            <v>39377.654166666667</v>
          </cell>
          <cell r="N3965" t="str">
            <v>Announced/filed</v>
          </cell>
          <cell r="O3965" t="str">
            <v>IPO</v>
          </cell>
          <cell r="P3965">
            <v>227</v>
          </cell>
          <cell r="Q3965">
            <v>0</v>
          </cell>
        </row>
        <row r="3966">
          <cell r="A3966" t="str">
            <v>PM</v>
          </cell>
          <cell r="B3966">
            <v>1266</v>
          </cell>
          <cell r="C3966">
            <v>1</v>
          </cell>
          <cell r="D3966">
            <v>4154</v>
          </cell>
          <cell r="E3966" t="str">
            <v>EverQ GmbH</v>
          </cell>
          <cell r="F3966" t="str">
            <v>New energy</v>
          </cell>
          <cell r="G3966" t="str">
            <v>Solar</v>
          </cell>
          <cell r="H3966" t="str">
            <v>Saxony-Anhalt</v>
          </cell>
          <cell r="I3966" t="str">
            <v>Germany</v>
          </cell>
          <cell r="J3966" t="str">
            <v>DEU</v>
          </cell>
          <cell r="K3966" t="str">
            <v>EU Europe</v>
          </cell>
          <cell r="L3966" t="str">
            <v>EMEA</v>
          </cell>
          <cell r="M3966">
            <v>39380.700694444444</v>
          </cell>
          <cell r="N3966" t="str">
            <v>Announced/filed</v>
          </cell>
          <cell r="O3966" t="str">
            <v>IPO</v>
          </cell>
          <cell r="P3966">
            <v>0</v>
          </cell>
          <cell r="Q3966">
            <v>0</v>
          </cell>
          <cell r="R3966" t="str">
            <v>0</v>
          </cell>
          <cell r="S3966" t="str">
            <v>0</v>
          </cell>
        </row>
        <row r="3967">
          <cell r="A3967" t="str">
            <v>PM</v>
          </cell>
          <cell r="B3967">
            <v>1269</v>
          </cell>
          <cell r="C3967">
            <v>1</v>
          </cell>
          <cell r="D3967">
            <v>6466</v>
          </cell>
          <cell r="E3967" t="str">
            <v>Webel SL Energy Systems Ltd</v>
          </cell>
          <cell r="F3967" t="str">
            <v>New energy</v>
          </cell>
          <cell r="G3967" t="str">
            <v>Solar</v>
          </cell>
          <cell r="H3967" t="str">
            <v>West Bengal State</v>
          </cell>
          <cell r="I3967" t="str">
            <v>India</v>
          </cell>
          <cell r="J3967" t="str">
            <v>IND</v>
          </cell>
          <cell r="K3967" t="str">
            <v>Asia</v>
          </cell>
          <cell r="L3967" t="str">
            <v>ASOC</v>
          </cell>
          <cell r="M3967">
            <v>39381.64166666667</v>
          </cell>
          <cell r="N3967" t="str">
            <v>Completed</v>
          </cell>
          <cell r="O3967" t="str">
            <v>Convertible</v>
          </cell>
          <cell r="P3967">
            <v>16.8</v>
          </cell>
          <cell r="Q3967">
            <v>0</v>
          </cell>
          <cell r="R3967" t="str">
            <v>16.8</v>
          </cell>
        </row>
        <row r="3968">
          <cell r="A3968" t="str">
            <v>PM</v>
          </cell>
          <cell r="B3968">
            <v>1270</v>
          </cell>
          <cell r="C3968">
            <v>1</v>
          </cell>
          <cell r="D3968">
            <v>16398</v>
          </cell>
          <cell r="E3968" t="str">
            <v>Odyne Corporation</v>
          </cell>
          <cell r="F3968" t="str">
            <v>New energy</v>
          </cell>
          <cell r="G3968" t="str">
            <v>Efficiency: Demand Side</v>
          </cell>
          <cell r="H3968" t="str">
            <v>New York</v>
          </cell>
          <cell r="I3968" t="str">
            <v>United States</v>
          </cell>
          <cell r="J3968" t="str">
            <v>USA</v>
          </cell>
          <cell r="K3968" t="str">
            <v>North America &amp; Carribean</v>
          </cell>
          <cell r="L3968" t="str">
            <v>AMER</v>
          </cell>
          <cell r="M3968">
            <v>39384.695833333331</v>
          </cell>
          <cell r="N3968" t="str">
            <v>Completed</v>
          </cell>
          <cell r="O3968" t="str">
            <v>OTC Secondary/PIPE</v>
          </cell>
          <cell r="P3968">
            <v>3.2</v>
          </cell>
          <cell r="Q3968">
            <v>0</v>
          </cell>
          <cell r="R3968" t="str">
            <v>3.2</v>
          </cell>
        </row>
        <row r="3969">
          <cell r="A3969" t="str">
            <v>PM</v>
          </cell>
          <cell r="B3969">
            <v>1271</v>
          </cell>
          <cell r="C3969">
            <v>1</v>
          </cell>
          <cell r="D3969">
            <v>324</v>
          </cell>
          <cell r="E3969" t="str">
            <v>Beacon Power Corp</v>
          </cell>
          <cell r="F3969" t="str">
            <v>New energy</v>
          </cell>
          <cell r="G3969" t="str">
            <v>Power Storage</v>
          </cell>
          <cell r="H3969" t="str">
            <v>Massachusetts</v>
          </cell>
          <cell r="I3969" t="str">
            <v>United States</v>
          </cell>
          <cell r="J3969" t="str">
            <v>USA</v>
          </cell>
          <cell r="K3969" t="str">
            <v>North America &amp; Carribean</v>
          </cell>
          <cell r="L3969" t="str">
            <v>AMER</v>
          </cell>
          <cell r="M3969">
            <v>39381.76666666667</v>
          </cell>
          <cell r="N3969" t="str">
            <v>Completed</v>
          </cell>
          <cell r="O3969" t="str">
            <v>Private Investment in Public Equity (PIPE)</v>
          </cell>
          <cell r="P3969">
            <v>25</v>
          </cell>
          <cell r="Q3969">
            <v>0</v>
          </cell>
          <cell r="R3969" t="str">
            <v>25</v>
          </cell>
        </row>
        <row r="3970">
          <cell r="A3970" t="str">
            <v>PM</v>
          </cell>
          <cell r="B3970">
            <v>1272</v>
          </cell>
          <cell r="C3970">
            <v>1</v>
          </cell>
          <cell r="D3970">
            <v>890</v>
          </cell>
          <cell r="E3970" t="str">
            <v>Electro Energy Inc</v>
          </cell>
          <cell r="F3970" t="str">
            <v>New energy</v>
          </cell>
          <cell r="G3970" t="str">
            <v>Power Storage</v>
          </cell>
          <cell r="H3970" t="str">
            <v>Connecticut</v>
          </cell>
          <cell r="I3970" t="str">
            <v>United States</v>
          </cell>
          <cell r="J3970" t="str">
            <v>USA</v>
          </cell>
          <cell r="K3970" t="str">
            <v>North America &amp; Carribean</v>
          </cell>
          <cell r="L3970" t="str">
            <v>AMER</v>
          </cell>
          <cell r="M3970">
            <v>39380.642361111109</v>
          </cell>
          <cell r="N3970" t="str">
            <v>Completed</v>
          </cell>
          <cell r="O3970" t="str">
            <v>Private Investment in Public Equity (PIPE)</v>
          </cell>
          <cell r="P3970">
            <v>0.75</v>
          </cell>
          <cell r="Q3970">
            <v>0</v>
          </cell>
          <cell r="R3970" t="str">
            <v>0.75</v>
          </cell>
        </row>
        <row r="3971">
          <cell r="A3971" t="str">
            <v>PM</v>
          </cell>
          <cell r="B3971">
            <v>1273</v>
          </cell>
          <cell r="C3971">
            <v>1</v>
          </cell>
          <cell r="D3971">
            <v>17711</v>
          </cell>
          <cell r="E3971" t="str">
            <v>Barak Valley Cements Ltd</v>
          </cell>
          <cell r="F3971" t="str">
            <v>Partially new energy</v>
          </cell>
          <cell r="G3971" t="str">
            <v>Biomass &amp; Waste</v>
          </cell>
          <cell r="H3971" t="str">
            <v>Assam State</v>
          </cell>
          <cell r="I3971" t="str">
            <v>India</v>
          </cell>
          <cell r="J3971" t="str">
            <v>IND</v>
          </cell>
          <cell r="K3971" t="str">
            <v>Asia</v>
          </cell>
          <cell r="L3971" t="str">
            <v>ASOC</v>
          </cell>
          <cell r="M3971">
            <v>39385.693749999999</v>
          </cell>
          <cell r="N3971" t="str">
            <v>Announced/filed</v>
          </cell>
          <cell r="O3971" t="str">
            <v>IPO</v>
          </cell>
          <cell r="P3971">
            <v>6.1</v>
          </cell>
          <cell r="Q3971">
            <v>0</v>
          </cell>
        </row>
        <row r="3972">
          <cell r="A3972" t="str">
            <v>PM</v>
          </cell>
          <cell r="B3972">
            <v>1274</v>
          </cell>
          <cell r="C3972">
            <v>1</v>
          </cell>
          <cell r="D3972">
            <v>16924</v>
          </cell>
          <cell r="E3972" t="str">
            <v>China CDM Exchange Centre Ltd. (CCEC)</v>
          </cell>
          <cell r="F3972" t="str">
            <v>New energy</v>
          </cell>
          <cell r="G3972" t="str">
            <v>Carbon Markets</v>
          </cell>
          <cell r="I3972" t="str">
            <v>China</v>
          </cell>
          <cell r="J3972" t="str">
            <v>CHN</v>
          </cell>
          <cell r="K3972" t="str">
            <v>Asia</v>
          </cell>
          <cell r="L3972" t="str">
            <v>ASOC</v>
          </cell>
          <cell r="M3972">
            <v>39066.600694444445</v>
          </cell>
          <cell r="N3972" t="str">
            <v>Completed</v>
          </cell>
          <cell r="O3972" t="str">
            <v>OTC Share registration</v>
          </cell>
          <cell r="Q3972">
            <v>0</v>
          </cell>
        </row>
        <row r="3973">
          <cell r="A3973" t="str">
            <v>PM</v>
          </cell>
          <cell r="B3973">
            <v>1275</v>
          </cell>
          <cell r="C3973">
            <v>1</v>
          </cell>
          <cell r="D3973">
            <v>3408</v>
          </cell>
          <cell r="E3973" t="str">
            <v>Innergex Renewable Energy Inc. (formerly Innergex Management Inc)</v>
          </cell>
          <cell r="F3973" t="str">
            <v>New energy</v>
          </cell>
          <cell r="G3973" t="str">
            <v>Services &amp; Support (Clean Energy)</v>
          </cell>
          <cell r="H3973" t="str">
            <v>Quebec</v>
          </cell>
          <cell r="I3973" t="str">
            <v>Canada</v>
          </cell>
          <cell r="J3973" t="str">
            <v>CAN</v>
          </cell>
          <cell r="K3973" t="str">
            <v>North America &amp; Carribean</v>
          </cell>
          <cell r="L3973" t="str">
            <v>AMER</v>
          </cell>
          <cell r="M3973">
            <v>39422.613194444442</v>
          </cell>
          <cell r="N3973" t="str">
            <v>Completed</v>
          </cell>
          <cell r="O3973" t="str">
            <v>IPO</v>
          </cell>
          <cell r="P3973">
            <v>115.4</v>
          </cell>
          <cell r="Q3973">
            <v>0</v>
          </cell>
          <cell r="R3973" t="str">
            <v>115.4</v>
          </cell>
          <cell r="S3973" t="str">
            <v>0</v>
          </cell>
        </row>
        <row r="3974">
          <cell r="A3974" t="str">
            <v>PM</v>
          </cell>
          <cell r="B3974">
            <v>1276</v>
          </cell>
          <cell r="C3974">
            <v>1</v>
          </cell>
          <cell r="D3974">
            <v>21268</v>
          </cell>
          <cell r="E3974" t="str">
            <v>MicroEmissive Displays</v>
          </cell>
          <cell r="F3974" t="str">
            <v>New energy</v>
          </cell>
          <cell r="G3974" t="str">
            <v>Efficiency: Demand Side</v>
          </cell>
          <cell r="I3974" t="str">
            <v>United Kingdom</v>
          </cell>
          <cell r="J3974" t="str">
            <v>GBR</v>
          </cell>
          <cell r="K3974" t="str">
            <v>EU Europe</v>
          </cell>
          <cell r="L3974" t="str">
            <v>EMEA</v>
          </cell>
          <cell r="M3974">
            <v>38321.725694444445</v>
          </cell>
          <cell r="N3974" t="str">
            <v>Completed</v>
          </cell>
          <cell r="O3974" t="str">
            <v>IPO</v>
          </cell>
          <cell r="P3974">
            <v>25.6</v>
          </cell>
          <cell r="Q3974">
            <v>0</v>
          </cell>
          <cell r="R3974" t="str">
            <v>25.6</v>
          </cell>
          <cell r="S3974" t="str">
            <v>0</v>
          </cell>
        </row>
        <row r="3975">
          <cell r="A3975" t="str">
            <v>PM</v>
          </cell>
          <cell r="B3975">
            <v>1277</v>
          </cell>
          <cell r="C3975">
            <v>1</v>
          </cell>
          <cell r="D3975">
            <v>19053</v>
          </cell>
          <cell r="E3975" t="str">
            <v>GreenHunter Energy Inc</v>
          </cell>
          <cell r="F3975" t="str">
            <v>New energy</v>
          </cell>
          <cell r="G3975" t="str">
            <v>Biofuels</v>
          </cell>
          <cell r="H3975" t="str">
            <v>Texas</v>
          </cell>
          <cell r="I3975" t="str">
            <v>United States</v>
          </cell>
          <cell r="J3975" t="str">
            <v>USA</v>
          </cell>
          <cell r="K3975" t="str">
            <v>North America &amp; Carribean</v>
          </cell>
          <cell r="L3975" t="str">
            <v>AMER</v>
          </cell>
          <cell r="M3975">
            <v>39380.973611111112</v>
          </cell>
          <cell r="N3975" t="str">
            <v>Postponed/cancelled</v>
          </cell>
          <cell r="O3975" t="str">
            <v>OTC Share registration</v>
          </cell>
          <cell r="P3975">
            <v>0</v>
          </cell>
          <cell r="Q3975">
            <v>0</v>
          </cell>
          <cell r="R3975" t="str">
            <v>0</v>
          </cell>
          <cell r="S3975" t="str">
            <v>0</v>
          </cell>
        </row>
        <row r="3976">
          <cell r="A3976" t="str">
            <v>PM</v>
          </cell>
          <cell r="B3976">
            <v>1278</v>
          </cell>
          <cell r="C3976">
            <v>1</v>
          </cell>
          <cell r="D3976">
            <v>9410</v>
          </cell>
          <cell r="E3976" t="str">
            <v>Akeena Solar Inc</v>
          </cell>
          <cell r="F3976" t="str">
            <v>New energy</v>
          </cell>
          <cell r="G3976" t="str">
            <v>Solar</v>
          </cell>
          <cell r="H3976" t="str">
            <v>California</v>
          </cell>
          <cell r="I3976" t="str">
            <v>United States</v>
          </cell>
          <cell r="J3976" t="str">
            <v>USA</v>
          </cell>
          <cell r="K3976" t="str">
            <v>North America &amp; Carribean</v>
          </cell>
          <cell r="L3976" t="str">
            <v>AMER</v>
          </cell>
          <cell r="M3976">
            <v>39387.605555555558</v>
          </cell>
          <cell r="N3976" t="str">
            <v>Completed</v>
          </cell>
          <cell r="O3976" t="str">
            <v>Private Investment in Public Equity (PIPE)</v>
          </cell>
          <cell r="P3976">
            <v>26.1</v>
          </cell>
          <cell r="Q3976">
            <v>0</v>
          </cell>
          <cell r="R3976" t="str">
            <v>26.1</v>
          </cell>
        </row>
        <row r="3977">
          <cell r="A3977" t="str">
            <v>PM</v>
          </cell>
          <cell r="B3977">
            <v>1279</v>
          </cell>
          <cell r="C3977">
            <v>1</v>
          </cell>
          <cell r="D3977">
            <v>817</v>
          </cell>
          <cell r="E3977" t="str">
            <v>Ormat Technologies Inc</v>
          </cell>
          <cell r="F3977" t="str">
            <v>New energy</v>
          </cell>
          <cell r="G3977" t="str">
            <v>Geothermal</v>
          </cell>
          <cell r="H3977" t="str">
            <v>Nevada</v>
          </cell>
          <cell r="I3977" t="str">
            <v>United States</v>
          </cell>
          <cell r="J3977" t="str">
            <v>USA</v>
          </cell>
          <cell r="K3977" t="str">
            <v>North America &amp; Carribean</v>
          </cell>
          <cell r="L3977" t="str">
            <v>AMER</v>
          </cell>
          <cell r="M3977">
            <v>39381.621527777781</v>
          </cell>
          <cell r="N3977" t="str">
            <v>Completed</v>
          </cell>
          <cell r="O3977" t="str">
            <v>Private Investment in Public Equity (PIPE)</v>
          </cell>
          <cell r="P3977">
            <v>17.8</v>
          </cell>
          <cell r="Q3977">
            <v>0</v>
          </cell>
          <cell r="R3977" t="str">
            <v>17.8</v>
          </cell>
          <cell r="S3977" t="str">
            <v>0</v>
          </cell>
        </row>
        <row r="3978">
          <cell r="A3978" t="str">
            <v>PM</v>
          </cell>
          <cell r="B3978">
            <v>1280</v>
          </cell>
          <cell r="C3978">
            <v>1</v>
          </cell>
          <cell r="D3978">
            <v>18619</v>
          </cell>
          <cell r="E3978" t="str">
            <v>Greenearth Energy Ltd</v>
          </cell>
          <cell r="F3978" t="str">
            <v>New energy</v>
          </cell>
          <cell r="G3978" t="str">
            <v>Geothermal</v>
          </cell>
          <cell r="H3978" t="str">
            <v>Victoria</v>
          </cell>
          <cell r="I3978" t="str">
            <v>Australia</v>
          </cell>
          <cell r="J3978" t="str">
            <v>AUS</v>
          </cell>
          <cell r="K3978" t="str">
            <v>Oceania</v>
          </cell>
          <cell r="L3978" t="str">
            <v>ASOC</v>
          </cell>
          <cell r="M3978">
            <v>39471</v>
          </cell>
          <cell r="N3978" t="str">
            <v>Completed</v>
          </cell>
          <cell r="O3978" t="str">
            <v>IPO</v>
          </cell>
          <cell r="P3978">
            <v>8.6999999999999993</v>
          </cell>
          <cell r="Q3978">
            <v>0</v>
          </cell>
          <cell r="R3978" t="str">
            <v>8.7</v>
          </cell>
          <cell r="S3978" t="str">
            <v>0</v>
          </cell>
        </row>
        <row r="3979">
          <cell r="A3979" t="str">
            <v>PM</v>
          </cell>
          <cell r="B3979">
            <v>1281</v>
          </cell>
          <cell r="C3979">
            <v>1</v>
          </cell>
          <cell r="D3979">
            <v>19612</v>
          </cell>
          <cell r="E3979" t="str">
            <v>Avantium Technologies</v>
          </cell>
          <cell r="F3979" t="str">
            <v>Partially new energy</v>
          </cell>
          <cell r="G3979" t="str">
            <v>Biofuels</v>
          </cell>
          <cell r="I3979" t="str">
            <v>Netherlands</v>
          </cell>
          <cell r="J3979" t="str">
            <v>NLD</v>
          </cell>
          <cell r="K3979" t="str">
            <v>EU Europe</v>
          </cell>
          <cell r="L3979" t="str">
            <v>EMEA</v>
          </cell>
          <cell r="M3979">
            <v>39401.697222222225</v>
          </cell>
          <cell r="N3979" t="str">
            <v>Postponed/cancelled</v>
          </cell>
          <cell r="O3979" t="str">
            <v>IPO</v>
          </cell>
          <cell r="P3979">
            <v>43</v>
          </cell>
          <cell r="Q3979">
            <v>0</v>
          </cell>
        </row>
        <row r="3980">
          <cell r="A3980" t="str">
            <v>PM</v>
          </cell>
          <cell r="B3980">
            <v>1282</v>
          </cell>
          <cell r="C3980">
            <v>1</v>
          </cell>
          <cell r="D3980">
            <v>6302</v>
          </cell>
          <cell r="E3980" t="str">
            <v>Advanced Battery Technologies Inc (ABAT)</v>
          </cell>
          <cell r="F3980" t="str">
            <v>New energy</v>
          </cell>
          <cell r="G3980" t="str">
            <v>Power Storage</v>
          </cell>
          <cell r="H3980" t="str">
            <v>Heilongjiang Prefecture</v>
          </cell>
          <cell r="I3980" t="str">
            <v>China</v>
          </cell>
          <cell r="J3980" t="str">
            <v>CHN</v>
          </cell>
          <cell r="K3980" t="str">
            <v>Asia</v>
          </cell>
          <cell r="L3980" t="str">
            <v>ASOC</v>
          </cell>
          <cell r="M3980">
            <v>39364.736111111109</v>
          </cell>
          <cell r="N3980" t="str">
            <v>Completed</v>
          </cell>
          <cell r="O3980" t="str">
            <v>Share registration</v>
          </cell>
          <cell r="P3980">
            <v>0</v>
          </cell>
          <cell r="Q3980">
            <v>0</v>
          </cell>
          <cell r="R3980" t="str">
            <v>0</v>
          </cell>
        </row>
        <row r="3981">
          <cell r="A3981" t="str">
            <v>PM</v>
          </cell>
          <cell r="B3981">
            <v>1284</v>
          </cell>
          <cell r="C3981">
            <v>1</v>
          </cell>
          <cell r="D3981">
            <v>9327</v>
          </cell>
          <cell r="E3981" t="str">
            <v>Power Efficiency Corporation (PEFF)</v>
          </cell>
          <cell r="F3981" t="str">
            <v>New energy</v>
          </cell>
          <cell r="G3981" t="str">
            <v>Efficiency: Supply Side</v>
          </cell>
          <cell r="H3981" t="str">
            <v>Nevada</v>
          </cell>
          <cell r="I3981" t="str">
            <v>United States</v>
          </cell>
          <cell r="J3981" t="str">
            <v>USA</v>
          </cell>
          <cell r="K3981" t="str">
            <v>North America &amp; Carribean</v>
          </cell>
          <cell r="L3981" t="str">
            <v>AMER</v>
          </cell>
          <cell r="M3981">
            <v>39388.697222222225</v>
          </cell>
          <cell r="N3981" t="str">
            <v>Completed</v>
          </cell>
          <cell r="O3981" t="str">
            <v>OTC Convertible</v>
          </cell>
          <cell r="P3981">
            <v>5.7</v>
          </cell>
          <cell r="Q3981">
            <v>0</v>
          </cell>
          <cell r="R3981" t="str">
            <v>5.7</v>
          </cell>
        </row>
        <row r="3982">
          <cell r="A3982" t="str">
            <v>PM</v>
          </cell>
          <cell r="B3982">
            <v>1285</v>
          </cell>
          <cell r="C3982">
            <v>1</v>
          </cell>
          <cell r="D3982">
            <v>8261</v>
          </cell>
          <cell r="E3982" t="str">
            <v>AAER Inc (Formerly Bolcar Energie Inc)</v>
          </cell>
          <cell r="F3982" t="str">
            <v>New energy</v>
          </cell>
          <cell r="G3982" t="str">
            <v>Wind</v>
          </cell>
          <cell r="H3982" t="str">
            <v>Quebec</v>
          </cell>
          <cell r="I3982" t="str">
            <v>Canada</v>
          </cell>
          <cell r="J3982" t="str">
            <v>CAN</v>
          </cell>
          <cell r="K3982" t="str">
            <v>North America &amp; Carribean</v>
          </cell>
          <cell r="L3982" t="str">
            <v>AMER</v>
          </cell>
          <cell r="M3982">
            <v>39399.741666666669</v>
          </cell>
          <cell r="N3982" t="str">
            <v>Completed</v>
          </cell>
          <cell r="O3982" t="str">
            <v>OTC Secondary/PIPE</v>
          </cell>
          <cell r="P3982">
            <v>13.3</v>
          </cell>
          <cell r="Q3982">
            <v>0</v>
          </cell>
          <cell r="R3982" t="str">
            <v>13.3</v>
          </cell>
          <cell r="S3982" t="str">
            <v>0</v>
          </cell>
        </row>
        <row r="3983">
          <cell r="A3983" t="str">
            <v>PM</v>
          </cell>
          <cell r="B3983">
            <v>1286</v>
          </cell>
          <cell r="C3983">
            <v>1</v>
          </cell>
          <cell r="D3983">
            <v>893</v>
          </cell>
          <cell r="E3983" t="str">
            <v>XsunX Inc (formerly Sun River Mining Inc)</v>
          </cell>
          <cell r="F3983" t="str">
            <v>New energy</v>
          </cell>
          <cell r="G3983" t="str">
            <v>Solar</v>
          </cell>
          <cell r="H3983" t="str">
            <v>California</v>
          </cell>
          <cell r="I3983" t="str">
            <v>United States</v>
          </cell>
          <cell r="J3983" t="str">
            <v>USA</v>
          </cell>
          <cell r="K3983" t="str">
            <v>North America &amp; Carribean</v>
          </cell>
          <cell r="L3983" t="str">
            <v>AMER</v>
          </cell>
          <cell r="M3983">
            <v>39387.738888888889</v>
          </cell>
          <cell r="N3983" t="str">
            <v>Announced/filed</v>
          </cell>
          <cell r="O3983" t="str">
            <v>OTC Secondary/PIPE</v>
          </cell>
          <cell r="P3983">
            <v>21</v>
          </cell>
          <cell r="Q3983">
            <v>0</v>
          </cell>
        </row>
        <row r="3984">
          <cell r="A3984" t="str">
            <v>PM</v>
          </cell>
          <cell r="B3984">
            <v>1287</v>
          </cell>
          <cell r="C3984">
            <v>1</v>
          </cell>
          <cell r="D3984">
            <v>20853</v>
          </cell>
          <cell r="E3984" t="str">
            <v>Eolia Renovables</v>
          </cell>
          <cell r="F3984" t="str">
            <v>New energy</v>
          </cell>
          <cell r="G3984" t="str">
            <v>Wind</v>
          </cell>
          <cell r="I3984" t="str">
            <v>Spain</v>
          </cell>
          <cell r="J3984" t="str">
            <v>ESP</v>
          </cell>
          <cell r="K3984" t="str">
            <v>EU Europe</v>
          </cell>
          <cell r="L3984" t="str">
            <v>EMEA</v>
          </cell>
          <cell r="M3984">
            <v>39356.53125</v>
          </cell>
          <cell r="N3984" t="str">
            <v>Postponed/cancelled</v>
          </cell>
          <cell r="O3984" t="str">
            <v>IPO</v>
          </cell>
          <cell r="P3984">
            <v>0</v>
          </cell>
          <cell r="Q3984">
            <v>0</v>
          </cell>
          <cell r="R3984" t="str">
            <v>0</v>
          </cell>
          <cell r="S3984" t="str">
            <v>0</v>
          </cell>
        </row>
        <row r="3985">
          <cell r="A3985" t="str">
            <v>PM</v>
          </cell>
          <cell r="B3985">
            <v>1288</v>
          </cell>
          <cell r="C3985">
            <v>1</v>
          </cell>
          <cell r="D3985">
            <v>3457</v>
          </cell>
          <cell r="E3985" t="str">
            <v>Jackgreen Ltd (formerly Lion Equities Ltd)</v>
          </cell>
          <cell r="F3985" t="str">
            <v>New energy</v>
          </cell>
          <cell r="G3985" t="str">
            <v>Efficiency: Supply Side</v>
          </cell>
          <cell r="H3985" t="str">
            <v>New South Wales</v>
          </cell>
          <cell r="I3985" t="str">
            <v>Australia</v>
          </cell>
          <cell r="J3985" t="str">
            <v>AUS</v>
          </cell>
          <cell r="K3985" t="str">
            <v>Oceania</v>
          </cell>
          <cell r="L3985" t="str">
            <v>ASOC</v>
          </cell>
          <cell r="M3985">
            <v>39392.494444444441</v>
          </cell>
          <cell r="N3985" t="str">
            <v>Completed</v>
          </cell>
          <cell r="O3985" t="str">
            <v>Convertible</v>
          </cell>
          <cell r="P3985">
            <v>1.6</v>
          </cell>
          <cell r="Q3985">
            <v>0</v>
          </cell>
          <cell r="R3985" t="str">
            <v>1.6</v>
          </cell>
        </row>
        <row r="3986">
          <cell r="A3986" t="str">
            <v>PM</v>
          </cell>
          <cell r="B3986">
            <v>1289</v>
          </cell>
          <cell r="C3986">
            <v>1</v>
          </cell>
          <cell r="D3986">
            <v>21306</v>
          </cell>
          <cell r="E3986" t="str">
            <v>Global Energy Inc (Alternative Fuel Solutions)</v>
          </cell>
          <cell r="F3986" t="str">
            <v>New energy</v>
          </cell>
          <cell r="G3986" t="str">
            <v>Biofuels</v>
          </cell>
          <cell r="I3986" t="str">
            <v>United States</v>
          </cell>
          <cell r="J3986" t="str">
            <v>USA</v>
          </cell>
          <cell r="K3986" t="str">
            <v>North America &amp; Carribean</v>
          </cell>
          <cell r="L3986" t="str">
            <v>AMER</v>
          </cell>
          <cell r="M3986">
            <v>39393.736111111109</v>
          </cell>
          <cell r="N3986" t="str">
            <v>Announced/filed</v>
          </cell>
          <cell r="O3986" t="str">
            <v>OTC IPO</v>
          </cell>
          <cell r="P3986">
            <v>15</v>
          </cell>
          <cell r="Q3986">
            <v>0</v>
          </cell>
        </row>
        <row r="3987">
          <cell r="A3987" t="str">
            <v>PM</v>
          </cell>
          <cell r="B3987">
            <v>1290</v>
          </cell>
          <cell r="C3987">
            <v>1</v>
          </cell>
          <cell r="D3987">
            <v>15537</v>
          </cell>
          <cell r="E3987" t="str">
            <v>Infinity Bio-Energy</v>
          </cell>
          <cell r="F3987" t="str">
            <v>New energy</v>
          </cell>
          <cell r="G3987" t="str">
            <v>Biofuels</v>
          </cell>
          <cell r="I3987" t="str">
            <v>Bermuda</v>
          </cell>
          <cell r="J3987" t="str">
            <v>BMU</v>
          </cell>
          <cell r="K3987" t="str">
            <v>North America &amp; Carribean</v>
          </cell>
          <cell r="L3987" t="str">
            <v>AMER</v>
          </cell>
          <cell r="M3987">
            <v>39392.438888888886</v>
          </cell>
          <cell r="N3987" t="str">
            <v>Completed</v>
          </cell>
          <cell r="O3987" t="str">
            <v>Convertible</v>
          </cell>
          <cell r="P3987">
            <v>129</v>
          </cell>
          <cell r="Q3987">
            <v>0</v>
          </cell>
          <cell r="R3987" t="str">
            <v>129</v>
          </cell>
          <cell r="S3987" t="str">
            <v>0</v>
          </cell>
        </row>
        <row r="3988">
          <cell r="A3988" t="str">
            <v>PM</v>
          </cell>
          <cell r="B3988">
            <v>1291</v>
          </cell>
          <cell r="C3988">
            <v>1</v>
          </cell>
          <cell r="D3988">
            <v>15537</v>
          </cell>
          <cell r="E3988" t="str">
            <v>Infinity Bio-Energy</v>
          </cell>
          <cell r="F3988" t="str">
            <v>New energy</v>
          </cell>
          <cell r="G3988" t="str">
            <v>Biofuels</v>
          </cell>
          <cell r="I3988" t="str">
            <v>Bermuda</v>
          </cell>
          <cell r="J3988" t="str">
            <v>BMU</v>
          </cell>
          <cell r="K3988" t="str">
            <v>North America &amp; Carribean</v>
          </cell>
          <cell r="L3988" t="str">
            <v>AMER</v>
          </cell>
          <cell r="M3988">
            <v>39395.605555555558</v>
          </cell>
          <cell r="N3988" t="str">
            <v>Completed</v>
          </cell>
          <cell r="O3988" t="str">
            <v>Private Investment in Public Equity (PIPE)</v>
          </cell>
          <cell r="P3988">
            <v>75</v>
          </cell>
          <cell r="Q3988">
            <v>0</v>
          </cell>
          <cell r="R3988" t="str">
            <v>75</v>
          </cell>
          <cell r="S3988" t="str">
            <v>0</v>
          </cell>
        </row>
        <row r="3989">
          <cell r="A3989" t="str">
            <v>PM</v>
          </cell>
          <cell r="B3989">
            <v>1292</v>
          </cell>
          <cell r="C3989">
            <v>1</v>
          </cell>
          <cell r="D3989">
            <v>8669</v>
          </cell>
          <cell r="E3989" t="str">
            <v>Fri-el Green Power srl</v>
          </cell>
          <cell r="F3989" t="str">
            <v>New energy</v>
          </cell>
          <cell r="G3989" t="str">
            <v>Wind</v>
          </cell>
          <cell r="I3989" t="str">
            <v>Italy</v>
          </cell>
          <cell r="J3989" t="str">
            <v>ITA</v>
          </cell>
          <cell r="K3989" t="str">
            <v>EU Europe</v>
          </cell>
          <cell r="L3989" t="str">
            <v>EMEA</v>
          </cell>
          <cell r="M3989">
            <v>39407.598611111112</v>
          </cell>
          <cell r="N3989" t="str">
            <v>Postponed/cancelled</v>
          </cell>
          <cell r="O3989" t="str">
            <v>IPO</v>
          </cell>
          <cell r="P3989">
            <v>676</v>
          </cell>
          <cell r="Q3989">
            <v>0</v>
          </cell>
          <cell r="R3989" t="str">
            <v>0</v>
          </cell>
          <cell r="S3989" t="str">
            <v>0</v>
          </cell>
        </row>
        <row r="3990">
          <cell r="A3990" t="str">
            <v>PM</v>
          </cell>
          <cell r="B3990">
            <v>1293</v>
          </cell>
          <cell r="C3990">
            <v>1</v>
          </cell>
          <cell r="D3990">
            <v>21381</v>
          </cell>
          <cell r="E3990" t="str">
            <v>Vitality Products</v>
          </cell>
          <cell r="F3990" t="str">
            <v>New energy</v>
          </cell>
          <cell r="G3990" t="str">
            <v>Biofuels</v>
          </cell>
          <cell r="H3990" t="str">
            <v>British Columbia</v>
          </cell>
          <cell r="I3990" t="str">
            <v>United States</v>
          </cell>
          <cell r="J3990" t="str">
            <v>USA</v>
          </cell>
          <cell r="K3990" t="str">
            <v>North America &amp; Carribean</v>
          </cell>
          <cell r="L3990" t="str">
            <v>AMER</v>
          </cell>
          <cell r="M3990">
            <v>39393.616666666669</v>
          </cell>
          <cell r="N3990" t="str">
            <v>Announced/filed</v>
          </cell>
          <cell r="O3990" t="str">
            <v>OTC Secondary/PIPE</v>
          </cell>
          <cell r="P3990">
            <v>3.2</v>
          </cell>
          <cell r="Q3990">
            <v>0</v>
          </cell>
        </row>
        <row r="3991">
          <cell r="A3991" t="str">
            <v>PM</v>
          </cell>
          <cell r="B3991">
            <v>1294</v>
          </cell>
          <cell r="C3991">
            <v>1</v>
          </cell>
          <cell r="D3991">
            <v>19744</v>
          </cell>
          <cell r="E3991" t="str">
            <v>GCL-Poly Energy Holdings Limited</v>
          </cell>
          <cell r="F3991" t="str">
            <v>Partially new energy</v>
          </cell>
          <cell r="G3991" t="str">
            <v>Biomass &amp; Waste</v>
          </cell>
          <cell r="I3991" t="str">
            <v>Hong Kong</v>
          </cell>
          <cell r="J3991" t="str">
            <v>HKG</v>
          </cell>
          <cell r="K3991" t="str">
            <v>Asia</v>
          </cell>
          <cell r="L3991" t="str">
            <v>ASOC</v>
          </cell>
          <cell r="M3991">
            <v>39399.620833333334</v>
          </cell>
          <cell r="N3991" t="str">
            <v>Completed</v>
          </cell>
          <cell r="O3991" t="str">
            <v>IPO</v>
          </cell>
          <cell r="P3991">
            <v>152</v>
          </cell>
          <cell r="Q3991">
            <v>0</v>
          </cell>
          <cell r="R3991" t="str">
            <v>152</v>
          </cell>
        </row>
        <row r="3992">
          <cell r="A3992" t="str">
            <v>PM</v>
          </cell>
          <cell r="B3992">
            <v>1295</v>
          </cell>
          <cell r="C3992">
            <v>1</v>
          </cell>
          <cell r="D3992">
            <v>8088</v>
          </cell>
          <cell r="E3992" t="str">
            <v>KP Renewables Plc</v>
          </cell>
          <cell r="F3992" t="str">
            <v>New energy</v>
          </cell>
          <cell r="G3992" t="str">
            <v>Biomass &amp; Waste</v>
          </cell>
          <cell r="H3992" t="str">
            <v>Greater London</v>
          </cell>
          <cell r="I3992" t="str">
            <v>United Kingdom</v>
          </cell>
          <cell r="J3992" t="str">
            <v>GBR</v>
          </cell>
          <cell r="K3992" t="str">
            <v>EU Europe</v>
          </cell>
          <cell r="L3992" t="str">
            <v>EMEA</v>
          </cell>
          <cell r="M3992">
            <v>39388.640972222223</v>
          </cell>
          <cell r="N3992" t="str">
            <v>Completed</v>
          </cell>
          <cell r="O3992" t="str">
            <v>Convertible</v>
          </cell>
          <cell r="P3992">
            <v>1.9</v>
          </cell>
          <cell r="Q3992">
            <v>0</v>
          </cell>
          <cell r="R3992" t="str">
            <v>1.9</v>
          </cell>
          <cell r="S3992" t="str">
            <v>0</v>
          </cell>
        </row>
        <row r="3993">
          <cell r="A3993" t="str">
            <v>PM</v>
          </cell>
          <cell r="B3993">
            <v>1296</v>
          </cell>
          <cell r="C3993">
            <v>1</v>
          </cell>
          <cell r="D3993">
            <v>7312</v>
          </cell>
          <cell r="E3993" t="str">
            <v>China BAK Battery Inc (formerly Medina Coffee Inc)</v>
          </cell>
          <cell r="F3993" t="str">
            <v>New energy</v>
          </cell>
          <cell r="G3993" t="str">
            <v>Power Storage</v>
          </cell>
          <cell r="I3993" t="str">
            <v>China</v>
          </cell>
          <cell r="J3993" t="str">
            <v>CHN</v>
          </cell>
          <cell r="K3993" t="str">
            <v>Asia</v>
          </cell>
          <cell r="L3993" t="str">
            <v>ASOC</v>
          </cell>
          <cell r="M3993">
            <v>39392.660416666666</v>
          </cell>
          <cell r="N3993" t="str">
            <v>Announced/filed</v>
          </cell>
          <cell r="O3993" t="str">
            <v>Private Investment in Public Equity (PIPE)</v>
          </cell>
          <cell r="P3993">
            <v>13.65</v>
          </cell>
          <cell r="Q3993">
            <v>0</v>
          </cell>
        </row>
        <row r="3994">
          <cell r="A3994" t="str">
            <v>PM</v>
          </cell>
          <cell r="B3994">
            <v>1297</v>
          </cell>
          <cell r="C3994">
            <v>1</v>
          </cell>
          <cell r="D3994">
            <v>6971</v>
          </cell>
          <cell r="E3994" t="str">
            <v>Earth First Canada (formerly Dokie Wind Energy Inc)</v>
          </cell>
          <cell r="F3994" t="str">
            <v>New energy</v>
          </cell>
          <cell r="G3994" t="str">
            <v>Wind</v>
          </cell>
          <cell r="H3994" t="str">
            <v>British Columbia</v>
          </cell>
          <cell r="I3994" t="str">
            <v>Canada</v>
          </cell>
          <cell r="J3994" t="str">
            <v>CAN</v>
          </cell>
          <cell r="K3994" t="str">
            <v>North America &amp; Carribean</v>
          </cell>
          <cell r="L3994" t="str">
            <v>AMER</v>
          </cell>
          <cell r="M3994">
            <v>39427.756249999999</v>
          </cell>
          <cell r="N3994" t="str">
            <v>Completed</v>
          </cell>
          <cell r="O3994" t="str">
            <v>IPO</v>
          </cell>
          <cell r="P3994">
            <v>143</v>
          </cell>
          <cell r="Q3994">
            <v>0</v>
          </cell>
          <cell r="R3994" t="str">
            <v>143</v>
          </cell>
          <cell r="S3994" t="str">
            <v>0</v>
          </cell>
        </row>
        <row r="3995">
          <cell r="A3995" t="str">
            <v>PM</v>
          </cell>
          <cell r="B3995">
            <v>1298</v>
          </cell>
          <cell r="C3995">
            <v>1</v>
          </cell>
          <cell r="D3995">
            <v>400</v>
          </cell>
          <cell r="E3995" t="str">
            <v>Conergy AG</v>
          </cell>
          <cell r="F3995" t="str">
            <v>New energy</v>
          </cell>
          <cell r="G3995" t="str">
            <v>Solar</v>
          </cell>
          <cell r="H3995" t="str">
            <v>Hamburg</v>
          </cell>
          <cell r="I3995" t="str">
            <v>Germany</v>
          </cell>
          <cell r="J3995" t="str">
            <v>DEU</v>
          </cell>
          <cell r="K3995" t="str">
            <v>EU Europe</v>
          </cell>
          <cell r="L3995" t="str">
            <v>EMEA</v>
          </cell>
          <cell r="M3995">
            <v>39393.460416666669</v>
          </cell>
          <cell r="N3995" t="str">
            <v>Completed</v>
          </cell>
          <cell r="O3995" t="str">
            <v>Secondary</v>
          </cell>
          <cell r="P3995">
            <v>103</v>
          </cell>
          <cell r="Q3995">
            <v>0</v>
          </cell>
          <cell r="R3995" t="str">
            <v>103</v>
          </cell>
          <cell r="S3995" t="str">
            <v>0</v>
          </cell>
        </row>
        <row r="3996">
          <cell r="A3996" t="str">
            <v>PM</v>
          </cell>
          <cell r="B3996">
            <v>1299</v>
          </cell>
          <cell r="C3996">
            <v>1</v>
          </cell>
          <cell r="D3996">
            <v>21394</v>
          </cell>
          <cell r="E3996" t="str">
            <v>Green Wind Energy (formerly Solund Invest)</v>
          </cell>
          <cell r="F3996" t="str">
            <v>New energy</v>
          </cell>
          <cell r="G3996" t="str">
            <v>Wind</v>
          </cell>
          <cell r="I3996" t="str">
            <v>Denmark</v>
          </cell>
          <cell r="J3996" t="str">
            <v>DNK</v>
          </cell>
          <cell r="K3996" t="str">
            <v>EU Europe</v>
          </cell>
          <cell r="L3996" t="str">
            <v>EMEA</v>
          </cell>
          <cell r="M3996">
            <v>39395.644444444442</v>
          </cell>
          <cell r="N3996" t="str">
            <v>In active planning</v>
          </cell>
          <cell r="O3996" t="str">
            <v>IPO</v>
          </cell>
          <cell r="P3996">
            <v>98</v>
          </cell>
          <cell r="Q3996">
            <v>0</v>
          </cell>
        </row>
        <row r="3997">
          <cell r="A3997" t="str">
            <v>PM</v>
          </cell>
          <cell r="B3997">
            <v>1300</v>
          </cell>
          <cell r="C3997">
            <v>1</v>
          </cell>
          <cell r="D3997">
            <v>16924</v>
          </cell>
          <cell r="E3997" t="str">
            <v>China CDM Exchange Centre Ltd. (CCEC)</v>
          </cell>
          <cell r="F3997" t="str">
            <v>New energy</v>
          </cell>
          <cell r="G3997" t="str">
            <v>Carbon Markets</v>
          </cell>
          <cell r="I3997" t="str">
            <v>China</v>
          </cell>
          <cell r="J3997" t="str">
            <v>CHN</v>
          </cell>
          <cell r="K3997" t="str">
            <v>Asia</v>
          </cell>
          <cell r="L3997" t="str">
            <v>ASOC</v>
          </cell>
          <cell r="M3997">
            <v>39395.426388888889</v>
          </cell>
          <cell r="N3997" t="str">
            <v>Completed</v>
          </cell>
          <cell r="O3997" t="str">
            <v>OTC Secondary/PIPE</v>
          </cell>
          <cell r="P3997">
            <v>10</v>
          </cell>
          <cell r="Q3997">
            <v>0</v>
          </cell>
          <cell r="R3997" t="str">
            <v>10</v>
          </cell>
        </row>
        <row r="3998">
          <cell r="A3998" t="str">
            <v>PM</v>
          </cell>
          <cell r="B3998">
            <v>1301</v>
          </cell>
          <cell r="C3998">
            <v>1</v>
          </cell>
          <cell r="D3998">
            <v>21362</v>
          </cell>
          <cell r="E3998" t="str">
            <v>Hydrodec</v>
          </cell>
          <cell r="F3998" t="str">
            <v>Non-core</v>
          </cell>
          <cell r="G3998" t="str">
            <v>Smart Distribution</v>
          </cell>
          <cell r="I3998" t="str">
            <v>United Kingdom</v>
          </cell>
          <cell r="J3998" t="str">
            <v>GBR</v>
          </cell>
          <cell r="K3998" t="str">
            <v>EU Europe</v>
          </cell>
          <cell r="L3998" t="str">
            <v>EMEA</v>
          </cell>
          <cell r="M3998">
            <v>39391.440972222219</v>
          </cell>
          <cell r="N3998" t="str">
            <v>Completed</v>
          </cell>
          <cell r="O3998" t="str">
            <v>Convertible</v>
          </cell>
          <cell r="P3998">
            <v>29</v>
          </cell>
          <cell r="Q3998">
            <v>0</v>
          </cell>
          <cell r="R3998" t="str">
            <v>29</v>
          </cell>
          <cell r="S3998" t="str">
            <v>0</v>
          </cell>
        </row>
        <row r="3999">
          <cell r="A3999" t="str">
            <v>PM</v>
          </cell>
          <cell r="B3999">
            <v>1302</v>
          </cell>
          <cell r="C3999">
            <v>1</v>
          </cell>
          <cell r="D3999">
            <v>17435</v>
          </cell>
          <cell r="E3999" t="str">
            <v>China Solar Energy Holdings Ltd</v>
          </cell>
          <cell r="F3999" t="str">
            <v>New energy</v>
          </cell>
          <cell r="G3999" t="str">
            <v>Solar</v>
          </cell>
          <cell r="I3999" t="str">
            <v>Hong Kong</v>
          </cell>
          <cell r="J3999" t="str">
            <v>HKG</v>
          </cell>
          <cell r="K3999" t="str">
            <v>Asia</v>
          </cell>
          <cell r="L3999" t="str">
            <v>ASOC</v>
          </cell>
          <cell r="M3999">
            <v>39329.509027777778</v>
          </cell>
          <cell r="N3999" t="str">
            <v>Completed</v>
          </cell>
          <cell r="O3999" t="str">
            <v>Issue of Warrants</v>
          </cell>
          <cell r="P3999">
            <v>3.3</v>
          </cell>
          <cell r="Q3999">
            <v>0</v>
          </cell>
          <cell r="R3999" t="str">
            <v>3.3</v>
          </cell>
        </row>
        <row r="4000">
          <cell r="A4000" t="str">
            <v>PM</v>
          </cell>
          <cell r="B4000">
            <v>1303</v>
          </cell>
          <cell r="C4000">
            <v>1</v>
          </cell>
          <cell r="D4000">
            <v>16153</v>
          </cell>
          <cell r="E4000" t="str">
            <v>Greenko Group</v>
          </cell>
          <cell r="F4000" t="str">
            <v>New energy</v>
          </cell>
          <cell r="G4000" t="str">
            <v>Biomass &amp; Waste</v>
          </cell>
          <cell r="I4000" t="str">
            <v>India</v>
          </cell>
          <cell r="J4000" t="str">
            <v>IND</v>
          </cell>
          <cell r="K4000" t="str">
            <v>Asia</v>
          </cell>
          <cell r="L4000" t="str">
            <v>ASOC</v>
          </cell>
          <cell r="M4000">
            <v>39393.52847222222</v>
          </cell>
          <cell r="N4000" t="str">
            <v>Completed</v>
          </cell>
          <cell r="O4000" t="str">
            <v>IPO</v>
          </cell>
          <cell r="P4000">
            <v>65.3</v>
          </cell>
          <cell r="Q4000">
            <v>0</v>
          </cell>
          <cell r="R4000" t="str">
            <v>65.3</v>
          </cell>
          <cell r="S4000" t="str">
            <v>0</v>
          </cell>
        </row>
        <row r="4001">
          <cell r="A4001" t="str">
            <v>PM</v>
          </cell>
          <cell r="B4001">
            <v>1304</v>
          </cell>
          <cell r="C4001">
            <v>1</v>
          </cell>
          <cell r="D4001">
            <v>4442</v>
          </cell>
          <cell r="E4001" t="str">
            <v>EnerNOC Inc</v>
          </cell>
          <cell r="F4001" t="str">
            <v>New energy</v>
          </cell>
          <cell r="G4001" t="str">
            <v>Smart Distribution</v>
          </cell>
          <cell r="H4001" t="str">
            <v>Massachusetts</v>
          </cell>
          <cell r="I4001" t="str">
            <v>United States</v>
          </cell>
          <cell r="J4001" t="str">
            <v>USA</v>
          </cell>
          <cell r="K4001" t="str">
            <v>North America &amp; Carribean</v>
          </cell>
          <cell r="L4001" t="str">
            <v>AMER</v>
          </cell>
          <cell r="M4001">
            <v>39405.743055555555</v>
          </cell>
          <cell r="N4001" t="str">
            <v>Completed</v>
          </cell>
          <cell r="O4001" t="str">
            <v>Secondary</v>
          </cell>
          <cell r="P4001">
            <v>107.5</v>
          </cell>
          <cell r="Q4001">
            <v>0</v>
          </cell>
          <cell r="R4001" t="str">
            <v>21.5</v>
          </cell>
          <cell r="S4001" t="str">
            <v>86</v>
          </cell>
        </row>
        <row r="4002">
          <cell r="A4002" t="str">
            <v>PM</v>
          </cell>
          <cell r="B4002">
            <v>1305</v>
          </cell>
          <cell r="C4002">
            <v>1</v>
          </cell>
          <cell r="D4002">
            <v>925</v>
          </cell>
          <cell r="E4002" t="str">
            <v>Ultralife Batteries Inc</v>
          </cell>
          <cell r="F4002" t="str">
            <v>New energy</v>
          </cell>
          <cell r="G4002" t="str">
            <v>Power Storage</v>
          </cell>
          <cell r="H4002" t="str">
            <v>New Jersey</v>
          </cell>
          <cell r="I4002" t="str">
            <v>United States</v>
          </cell>
          <cell r="J4002" t="str">
            <v>USA</v>
          </cell>
          <cell r="K4002" t="str">
            <v>North America &amp; Carribean</v>
          </cell>
          <cell r="L4002" t="str">
            <v>AMER</v>
          </cell>
          <cell r="M4002">
            <v>39406.694444444445</v>
          </cell>
          <cell r="N4002" t="str">
            <v>Completed</v>
          </cell>
          <cell r="O4002" t="str">
            <v>Secondary</v>
          </cell>
          <cell r="P4002">
            <v>13.5</v>
          </cell>
          <cell r="Q4002">
            <v>0</v>
          </cell>
          <cell r="R4002" t="str">
            <v>13.5</v>
          </cell>
          <cell r="S4002" t="str">
            <v>0</v>
          </cell>
        </row>
        <row r="4003">
          <cell r="A4003" t="str">
            <v>PM</v>
          </cell>
          <cell r="B4003">
            <v>1306</v>
          </cell>
          <cell r="C4003">
            <v>1</v>
          </cell>
          <cell r="D4003">
            <v>21409</v>
          </cell>
          <cell r="E4003" t="str">
            <v>Jatoil Limited</v>
          </cell>
          <cell r="F4003" t="str">
            <v>New energy</v>
          </cell>
          <cell r="G4003" t="str">
            <v>Biofuels</v>
          </cell>
          <cell r="H4003" t="str">
            <v>New South Wales</v>
          </cell>
          <cell r="I4003" t="str">
            <v>Australia</v>
          </cell>
          <cell r="J4003" t="str">
            <v>AUS</v>
          </cell>
          <cell r="K4003" t="str">
            <v>Oceania</v>
          </cell>
          <cell r="L4003" t="str">
            <v>ASOC</v>
          </cell>
          <cell r="M4003">
            <v>39477</v>
          </cell>
          <cell r="N4003" t="str">
            <v>Completed</v>
          </cell>
          <cell r="O4003" t="str">
            <v>IPO</v>
          </cell>
          <cell r="P4003">
            <v>6.3</v>
          </cell>
          <cell r="Q4003">
            <v>0</v>
          </cell>
          <cell r="R4003" t="str">
            <v>6.3</v>
          </cell>
          <cell r="S4003" t="str">
            <v>0</v>
          </cell>
        </row>
        <row r="4004">
          <cell r="A4004" t="str">
            <v>PM</v>
          </cell>
          <cell r="B4004">
            <v>1307</v>
          </cell>
          <cell r="C4004">
            <v>1</v>
          </cell>
          <cell r="D4004">
            <v>21420</v>
          </cell>
          <cell r="E4004" t="str">
            <v>Russian Timber Group</v>
          </cell>
          <cell r="F4004" t="str">
            <v>Partially new energy</v>
          </cell>
          <cell r="G4004" t="str">
            <v>Biomass &amp; Waste</v>
          </cell>
          <cell r="H4004" t="str">
            <v>Channel Islands</v>
          </cell>
          <cell r="I4004" t="str">
            <v>United Kingdom</v>
          </cell>
          <cell r="J4004" t="str">
            <v>GBR</v>
          </cell>
          <cell r="K4004" t="str">
            <v>EU Europe</v>
          </cell>
          <cell r="L4004" t="str">
            <v>EMEA</v>
          </cell>
          <cell r="M4004">
            <v>39402.739583333336</v>
          </cell>
          <cell r="N4004" t="str">
            <v>Postponed/cancelled</v>
          </cell>
          <cell r="O4004" t="str">
            <v>IPO</v>
          </cell>
          <cell r="P4004">
            <v>260</v>
          </cell>
          <cell r="Q4004">
            <v>0</v>
          </cell>
        </row>
        <row r="4005">
          <cell r="A4005" t="str">
            <v>PM</v>
          </cell>
          <cell r="B4005">
            <v>1308</v>
          </cell>
          <cell r="C4005">
            <v>1</v>
          </cell>
          <cell r="D4005">
            <v>21899</v>
          </cell>
          <cell r="E4005" t="str">
            <v>Ecolutions</v>
          </cell>
          <cell r="F4005" t="str">
            <v>New energy</v>
          </cell>
          <cell r="G4005" t="str">
            <v>Carbon Markets</v>
          </cell>
          <cell r="I4005" t="str">
            <v>Germany</v>
          </cell>
          <cell r="J4005" t="str">
            <v>DEU</v>
          </cell>
          <cell r="K4005" t="str">
            <v>EU Europe</v>
          </cell>
          <cell r="L4005" t="str">
            <v>EMEA</v>
          </cell>
          <cell r="M4005">
            <v>39398.67291666667</v>
          </cell>
          <cell r="N4005" t="str">
            <v>Postponed/cancelled</v>
          </cell>
          <cell r="O4005" t="str">
            <v>IPO</v>
          </cell>
          <cell r="P4005">
            <v>147</v>
          </cell>
          <cell r="Q4005">
            <v>0</v>
          </cell>
          <cell r="R4005" t="str">
            <v>0</v>
          </cell>
          <cell r="S4005" t="str">
            <v>0</v>
          </cell>
        </row>
        <row r="4006">
          <cell r="A4006" t="str">
            <v>PM</v>
          </cell>
          <cell r="B4006">
            <v>1309</v>
          </cell>
          <cell r="C4006">
            <v>1</v>
          </cell>
          <cell r="D4006">
            <v>21423</v>
          </cell>
          <cell r="E4006" t="str">
            <v>KTG Agrar AG</v>
          </cell>
          <cell r="F4006" t="str">
            <v>Partially new energy</v>
          </cell>
          <cell r="G4006" t="str">
            <v>Biomass &amp; Waste</v>
          </cell>
          <cell r="H4006" t="str">
            <v>Hamburg</v>
          </cell>
          <cell r="I4006" t="str">
            <v>Germany</v>
          </cell>
          <cell r="J4006" t="str">
            <v>DEU</v>
          </cell>
          <cell r="K4006" t="str">
            <v>EU Europe</v>
          </cell>
          <cell r="L4006" t="str">
            <v>EMEA</v>
          </cell>
          <cell r="M4006">
            <v>39401.681250000001</v>
          </cell>
          <cell r="N4006" t="str">
            <v>Completed</v>
          </cell>
          <cell r="O4006" t="str">
            <v>IPO</v>
          </cell>
          <cell r="P4006">
            <v>46.1</v>
          </cell>
          <cell r="Q4006">
            <v>0</v>
          </cell>
          <cell r="R4006" t="str">
            <v>46.1</v>
          </cell>
        </row>
        <row r="4007">
          <cell r="A4007" t="str">
            <v>PM</v>
          </cell>
          <cell r="B4007">
            <v>1310</v>
          </cell>
          <cell r="C4007">
            <v>1</v>
          </cell>
          <cell r="D4007">
            <v>1464</v>
          </cell>
          <cell r="E4007" t="str">
            <v>ZAP</v>
          </cell>
          <cell r="F4007" t="str">
            <v>New energy</v>
          </cell>
          <cell r="G4007" t="str">
            <v>Efficiency: Demand Side</v>
          </cell>
          <cell r="H4007" t="str">
            <v>California</v>
          </cell>
          <cell r="I4007" t="str">
            <v>United States</v>
          </cell>
          <cell r="J4007" t="str">
            <v>USA</v>
          </cell>
          <cell r="K4007" t="str">
            <v>North America &amp; Carribean</v>
          </cell>
          <cell r="L4007" t="str">
            <v>AMER</v>
          </cell>
          <cell r="M4007">
            <v>39398.464583333334</v>
          </cell>
          <cell r="N4007" t="str">
            <v>Completed</v>
          </cell>
          <cell r="O4007" t="str">
            <v>OTC Secondary/PIPE</v>
          </cell>
          <cell r="P4007">
            <v>5</v>
          </cell>
          <cell r="Q4007">
            <v>0</v>
          </cell>
          <cell r="R4007" t="str">
            <v>5</v>
          </cell>
          <cell r="S4007" t="str">
            <v>0</v>
          </cell>
        </row>
        <row r="4008">
          <cell r="A4008" t="str">
            <v>PM</v>
          </cell>
          <cell r="B4008">
            <v>1311</v>
          </cell>
          <cell r="C4008">
            <v>1</v>
          </cell>
          <cell r="D4008">
            <v>11675</v>
          </cell>
          <cell r="E4008" t="str">
            <v>IOI Corporation Bhd</v>
          </cell>
          <cell r="F4008" t="str">
            <v>Non-core</v>
          </cell>
          <cell r="G4008" t="str">
            <v>Biofuels</v>
          </cell>
          <cell r="H4008" t="str">
            <v>Putrajaya</v>
          </cell>
          <cell r="I4008" t="str">
            <v>Malaysia</v>
          </cell>
          <cell r="J4008" t="str">
            <v>MYS</v>
          </cell>
          <cell r="K4008" t="str">
            <v>Asia</v>
          </cell>
          <cell r="L4008" t="str">
            <v>ASOC</v>
          </cell>
          <cell r="M4008">
            <v>39401.537499999999</v>
          </cell>
          <cell r="N4008" t="str">
            <v>Announced/filed</v>
          </cell>
          <cell r="O4008" t="str">
            <v>Convertible</v>
          </cell>
          <cell r="P4008">
            <v>600</v>
          </cell>
          <cell r="Q4008">
            <v>0</v>
          </cell>
        </row>
        <row r="4009">
          <cell r="A4009" t="str">
            <v>PM</v>
          </cell>
          <cell r="B4009">
            <v>1312</v>
          </cell>
          <cell r="C4009">
            <v>1</v>
          </cell>
          <cell r="D4009">
            <v>2158</v>
          </cell>
          <cell r="E4009" t="str">
            <v>Greentech Energy Systems</v>
          </cell>
          <cell r="F4009" t="str">
            <v>New energy</v>
          </cell>
          <cell r="G4009" t="str">
            <v>Wind</v>
          </cell>
          <cell r="I4009" t="str">
            <v>Denmark</v>
          </cell>
          <cell r="J4009" t="str">
            <v>DNK</v>
          </cell>
          <cell r="K4009" t="str">
            <v>EU Europe</v>
          </cell>
          <cell r="L4009" t="str">
            <v>EMEA</v>
          </cell>
          <cell r="M4009">
            <v>38482.70208333333</v>
          </cell>
          <cell r="N4009" t="str">
            <v>Completed</v>
          </cell>
          <cell r="O4009" t="str">
            <v>Convertible</v>
          </cell>
          <cell r="P4009">
            <v>2</v>
          </cell>
          <cell r="Q4009">
            <v>0</v>
          </cell>
          <cell r="R4009" t="str">
            <v>2</v>
          </cell>
          <cell r="S4009" t="str">
            <v>0</v>
          </cell>
        </row>
        <row r="4010">
          <cell r="A4010" t="str">
            <v>PM</v>
          </cell>
          <cell r="B4010">
            <v>1313</v>
          </cell>
          <cell r="C4010">
            <v>1</v>
          </cell>
          <cell r="D4010">
            <v>2158</v>
          </cell>
          <cell r="E4010" t="str">
            <v>Greentech Energy Systems</v>
          </cell>
          <cell r="F4010" t="str">
            <v>New energy</v>
          </cell>
          <cell r="G4010" t="str">
            <v>Wind</v>
          </cell>
          <cell r="I4010" t="str">
            <v>Denmark</v>
          </cell>
          <cell r="J4010" t="str">
            <v>DNK</v>
          </cell>
          <cell r="K4010" t="str">
            <v>EU Europe</v>
          </cell>
          <cell r="L4010" t="str">
            <v>EMEA</v>
          </cell>
          <cell r="M4010">
            <v>38623.723611111112</v>
          </cell>
          <cell r="N4010" t="str">
            <v>Completed</v>
          </cell>
          <cell r="O4010" t="str">
            <v>Convertible</v>
          </cell>
          <cell r="P4010">
            <v>5.9</v>
          </cell>
          <cell r="Q4010">
            <v>0</v>
          </cell>
          <cell r="R4010" t="str">
            <v>5.9</v>
          </cell>
          <cell r="S4010" t="str">
            <v>0</v>
          </cell>
        </row>
        <row r="4011">
          <cell r="A4011" t="str">
            <v>PM</v>
          </cell>
          <cell r="B4011">
            <v>1314</v>
          </cell>
          <cell r="C4011">
            <v>1</v>
          </cell>
          <cell r="D4011">
            <v>2158</v>
          </cell>
          <cell r="E4011" t="str">
            <v>Greentech Energy Systems</v>
          </cell>
          <cell r="F4011" t="str">
            <v>New energy</v>
          </cell>
          <cell r="G4011" t="str">
            <v>Wind</v>
          </cell>
          <cell r="I4011" t="str">
            <v>Denmark</v>
          </cell>
          <cell r="J4011" t="str">
            <v>DNK</v>
          </cell>
          <cell r="K4011" t="str">
            <v>EU Europe</v>
          </cell>
          <cell r="L4011" t="str">
            <v>EMEA</v>
          </cell>
          <cell r="M4011">
            <v>38747.725694444445</v>
          </cell>
          <cell r="N4011" t="str">
            <v>Completed</v>
          </cell>
          <cell r="O4011" t="str">
            <v>Convertible</v>
          </cell>
          <cell r="P4011">
            <v>2</v>
          </cell>
          <cell r="Q4011">
            <v>0</v>
          </cell>
          <cell r="R4011" t="str">
            <v>2</v>
          </cell>
          <cell r="S4011" t="str">
            <v>0</v>
          </cell>
        </row>
        <row r="4012">
          <cell r="A4012" t="str">
            <v>PM</v>
          </cell>
          <cell r="B4012">
            <v>1315</v>
          </cell>
          <cell r="C4012">
            <v>1</v>
          </cell>
          <cell r="D4012">
            <v>2158</v>
          </cell>
          <cell r="E4012" t="str">
            <v>Greentech Energy Systems</v>
          </cell>
          <cell r="F4012" t="str">
            <v>New energy</v>
          </cell>
          <cell r="G4012" t="str">
            <v>Wind</v>
          </cell>
          <cell r="I4012" t="str">
            <v>Denmark</v>
          </cell>
          <cell r="J4012" t="str">
            <v>DNK</v>
          </cell>
          <cell r="K4012" t="str">
            <v>EU Europe</v>
          </cell>
          <cell r="L4012" t="str">
            <v>EMEA</v>
          </cell>
          <cell r="M4012">
            <v>38747.728472222225</v>
          </cell>
          <cell r="N4012" t="str">
            <v>Completed</v>
          </cell>
          <cell r="O4012" t="str">
            <v>Convertible</v>
          </cell>
          <cell r="P4012">
            <v>11</v>
          </cell>
          <cell r="Q4012">
            <v>0</v>
          </cell>
          <cell r="R4012" t="str">
            <v>11</v>
          </cell>
          <cell r="S4012" t="str">
            <v>0</v>
          </cell>
        </row>
        <row r="4013">
          <cell r="A4013" t="str">
            <v>PM</v>
          </cell>
          <cell r="B4013">
            <v>1316</v>
          </cell>
          <cell r="C4013">
            <v>1</v>
          </cell>
          <cell r="D4013">
            <v>21500</v>
          </cell>
          <cell r="E4013" t="str">
            <v>Landkom International</v>
          </cell>
          <cell r="F4013" t="str">
            <v>Partially new energy</v>
          </cell>
          <cell r="G4013" t="str">
            <v>Biofuels</v>
          </cell>
          <cell r="I4013" t="str">
            <v>Ukraine</v>
          </cell>
          <cell r="J4013" t="str">
            <v>UKR</v>
          </cell>
          <cell r="K4013" t="str">
            <v>Non-EU Europe</v>
          </cell>
          <cell r="L4013" t="str">
            <v>EMEA</v>
          </cell>
          <cell r="M4013">
            <v>39402.698611111111</v>
          </cell>
          <cell r="N4013" t="str">
            <v>Completed</v>
          </cell>
          <cell r="O4013" t="str">
            <v>IPO</v>
          </cell>
          <cell r="P4013">
            <v>111</v>
          </cell>
          <cell r="Q4013">
            <v>0</v>
          </cell>
          <cell r="R4013" t="str">
            <v>111</v>
          </cell>
          <cell r="S4013" t="str">
            <v>0</v>
          </cell>
        </row>
        <row r="4014">
          <cell r="A4014" t="str">
            <v>PM</v>
          </cell>
          <cell r="B4014">
            <v>1317</v>
          </cell>
          <cell r="C4014">
            <v>1</v>
          </cell>
          <cell r="D4014">
            <v>8122</v>
          </cell>
          <cell r="E4014" t="str">
            <v>Verenium Corp (formerly Diversa Corp)</v>
          </cell>
          <cell r="F4014" t="str">
            <v>New energy</v>
          </cell>
          <cell r="G4014" t="str">
            <v>Biofuels</v>
          </cell>
          <cell r="H4014" t="str">
            <v>Massachusetts</v>
          </cell>
          <cell r="I4014" t="str">
            <v>United States</v>
          </cell>
          <cell r="J4014" t="str">
            <v>USA</v>
          </cell>
          <cell r="K4014" t="str">
            <v>North America &amp; Carribean</v>
          </cell>
          <cell r="L4014" t="str">
            <v>AMER</v>
          </cell>
          <cell r="M4014">
            <v>39400.777083333334</v>
          </cell>
          <cell r="N4014" t="str">
            <v>Announced/filed</v>
          </cell>
          <cell r="O4014" t="str">
            <v>Secondary</v>
          </cell>
          <cell r="P4014">
            <v>163</v>
          </cell>
          <cell r="Q4014">
            <v>0</v>
          </cell>
        </row>
        <row r="4015">
          <cell r="A4015" t="str">
            <v>PM</v>
          </cell>
          <cell r="B4015">
            <v>1318</v>
          </cell>
          <cell r="C4015">
            <v>1</v>
          </cell>
          <cell r="D4015">
            <v>12054</v>
          </cell>
          <cell r="E4015" t="str">
            <v>Techem AG</v>
          </cell>
          <cell r="F4015" t="str">
            <v>New energy</v>
          </cell>
          <cell r="G4015" t="str">
            <v>Efficiency: Demand Side</v>
          </cell>
          <cell r="I4015" t="str">
            <v>Germany</v>
          </cell>
          <cell r="J4015" t="str">
            <v>DEU</v>
          </cell>
          <cell r="K4015" t="str">
            <v>EU Europe</v>
          </cell>
          <cell r="L4015" t="str">
            <v>EMEA</v>
          </cell>
          <cell r="M4015">
            <v>39377.738194444442</v>
          </cell>
          <cell r="N4015" t="str">
            <v>Announced/filed</v>
          </cell>
          <cell r="O4015" t="str">
            <v>Delisting</v>
          </cell>
          <cell r="Q4015">
            <v>0</v>
          </cell>
        </row>
        <row r="4016">
          <cell r="A4016" t="str">
            <v>PM</v>
          </cell>
          <cell r="B4016">
            <v>1319</v>
          </cell>
          <cell r="C4016">
            <v>1</v>
          </cell>
          <cell r="D4016">
            <v>2110</v>
          </cell>
          <cell r="E4016" t="str">
            <v>Solon AG</v>
          </cell>
          <cell r="F4016" t="str">
            <v>New energy</v>
          </cell>
          <cell r="G4016" t="str">
            <v>Solar</v>
          </cell>
          <cell r="H4016" t="str">
            <v>Berlin</v>
          </cell>
          <cell r="I4016" t="str">
            <v>Germany</v>
          </cell>
          <cell r="J4016" t="str">
            <v>DEU</v>
          </cell>
          <cell r="K4016" t="str">
            <v>EU Europe</v>
          </cell>
          <cell r="L4016" t="str">
            <v>EMEA</v>
          </cell>
          <cell r="M4016">
            <v>39422</v>
          </cell>
          <cell r="N4016" t="str">
            <v>Completed</v>
          </cell>
          <cell r="O4016" t="str">
            <v>Convertible</v>
          </cell>
          <cell r="P4016">
            <v>290</v>
          </cell>
          <cell r="Q4016">
            <v>0</v>
          </cell>
          <cell r="R4016" t="str">
            <v>290</v>
          </cell>
          <cell r="S4016" t="str">
            <v>0</v>
          </cell>
        </row>
        <row r="4017">
          <cell r="A4017" t="str">
            <v>PM</v>
          </cell>
          <cell r="B4017">
            <v>1320</v>
          </cell>
          <cell r="C4017">
            <v>1</v>
          </cell>
          <cell r="D4017">
            <v>15730</v>
          </cell>
          <cell r="E4017" t="str">
            <v>Universal Display Corp.</v>
          </cell>
          <cell r="F4017" t="str">
            <v>New energy</v>
          </cell>
          <cell r="G4017" t="str">
            <v>Efficiency: Demand Side</v>
          </cell>
          <cell r="I4017" t="str">
            <v>United States</v>
          </cell>
          <cell r="J4017" t="str">
            <v>USA</v>
          </cell>
          <cell r="K4017" t="str">
            <v>North America &amp; Carribean</v>
          </cell>
          <cell r="L4017" t="str">
            <v>AMER</v>
          </cell>
          <cell r="M4017">
            <v>39224.665972222225</v>
          </cell>
          <cell r="N4017" t="str">
            <v>Completed</v>
          </cell>
          <cell r="O4017" t="str">
            <v>Secondary</v>
          </cell>
          <cell r="P4017">
            <v>40.6</v>
          </cell>
          <cell r="Q4017">
            <v>0</v>
          </cell>
          <cell r="R4017" t="str">
            <v>40.6</v>
          </cell>
        </row>
        <row r="4018">
          <cell r="A4018" t="str">
            <v>PM</v>
          </cell>
          <cell r="B4018">
            <v>1321</v>
          </cell>
          <cell r="C4018">
            <v>1</v>
          </cell>
          <cell r="D4018">
            <v>3208</v>
          </cell>
          <cell r="E4018" t="str">
            <v>Pacific Ethanol Inc (formerly Accessity Corporation)</v>
          </cell>
          <cell r="F4018" t="str">
            <v>New energy</v>
          </cell>
          <cell r="G4018" t="str">
            <v>Biofuels</v>
          </cell>
          <cell r="H4018" t="str">
            <v>California</v>
          </cell>
          <cell r="I4018" t="str">
            <v>United States</v>
          </cell>
          <cell r="J4018" t="str">
            <v>USA</v>
          </cell>
          <cell r="K4018" t="str">
            <v>North America &amp; Carribean</v>
          </cell>
          <cell r="L4018" t="str">
            <v>AMER</v>
          </cell>
          <cell r="M4018">
            <v>39402.620833333334</v>
          </cell>
          <cell r="N4018" t="str">
            <v>Announced/filed</v>
          </cell>
          <cell r="O4018" t="str">
            <v>Block Trade</v>
          </cell>
          <cell r="P4018">
            <v>66</v>
          </cell>
          <cell r="Q4018">
            <v>0</v>
          </cell>
        </row>
        <row r="4019">
          <cell r="A4019" t="str">
            <v>PM</v>
          </cell>
          <cell r="B4019">
            <v>1322</v>
          </cell>
          <cell r="C4019">
            <v>1</v>
          </cell>
          <cell r="D4019">
            <v>21471</v>
          </cell>
          <cell r="E4019" t="str">
            <v>eMagin Corporation</v>
          </cell>
          <cell r="F4019" t="str">
            <v>New energy</v>
          </cell>
          <cell r="G4019" t="str">
            <v>Efficiency: Demand Side</v>
          </cell>
          <cell r="H4019" t="str">
            <v>Washington State</v>
          </cell>
          <cell r="I4019" t="str">
            <v>United States</v>
          </cell>
          <cell r="J4019" t="str">
            <v>USA</v>
          </cell>
          <cell r="K4019" t="str">
            <v>North America &amp; Carribean</v>
          </cell>
          <cell r="L4019" t="str">
            <v>AMER</v>
          </cell>
          <cell r="M4019">
            <v>38645.674305555556</v>
          </cell>
          <cell r="N4019" t="str">
            <v>Completed</v>
          </cell>
          <cell r="O4019" t="str">
            <v>OTC Secondary/PIPE</v>
          </cell>
          <cell r="P4019">
            <v>9.14</v>
          </cell>
          <cell r="Q4019">
            <v>0</v>
          </cell>
          <cell r="R4019" t="str">
            <v>9.14</v>
          </cell>
        </row>
        <row r="4020">
          <cell r="A4020" t="str">
            <v>PM</v>
          </cell>
          <cell r="B4020">
            <v>1323</v>
          </cell>
          <cell r="C4020">
            <v>1</v>
          </cell>
          <cell r="D4020">
            <v>12908</v>
          </cell>
          <cell r="E4020" t="str">
            <v>Green Plains Renewable Energy Inc (GPRE)</v>
          </cell>
          <cell r="F4020" t="str">
            <v>New energy</v>
          </cell>
          <cell r="G4020" t="str">
            <v>Biofuels</v>
          </cell>
          <cell r="H4020" t="str">
            <v>Nevada</v>
          </cell>
          <cell r="I4020" t="str">
            <v>United States</v>
          </cell>
          <cell r="J4020" t="str">
            <v>USA</v>
          </cell>
          <cell r="K4020" t="str">
            <v>North America &amp; Carribean</v>
          </cell>
          <cell r="L4020" t="str">
            <v>AMER</v>
          </cell>
          <cell r="M4020">
            <v>39401.390972222223</v>
          </cell>
          <cell r="N4020" t="str">
            <v>Completed</v>
          </cell>
          <cell r="O4020" t="str">
            <v>Private Investment in Public Equity (PIPE)</v>
          </cell>
          <cell r="P4020">
            <v>9.6999999999999993</v>
          </cell>
          <cell r="Q4020">
            <v>0</v>
          </cell>
          <cell r="R4020" t="str">
            <v>9.7</v>
          </cell>
          <cell r="S4020" t="str">
            <v>0</v>
          </cell>
        </row>
        <row r="4021">
          <cell r="A4021" t="str">
            <v>PM</v>
          </cell>
          <cell r="B4021">
            <v>1324</v>
          </cell>
          <cell r="C4021">
            <v>1</v>
          </cell>
          <cell r="D4021">
            <v>4014</v>
          </cell>
          <cell r="E4021" t="str">
            <v>Syntroleum Corporation</v>
          </cell>
          <cell r="F4021" t="str">
            <v>Partially new energy</v>
          </cell>
          <cell r="G4021" t="str">
            <v>Biofuels</v>
          </cell>
          <cell r="H4021" t="str">
            <v>Oklahoma</v>
          </cell>
          <cell r="I4021" t="str">
            <v>United States</v>
          </cell>
          <cell r="J4021" t="str">
            <v>USA</v>
          </cell>
          <cell r="K4021" t="str">
            <v>North America &amp; Carribean</v>
          </cell>
          <cell r="L4021" t="str">
            <v>AMER</v>
          </cell>
          <cell r="M4021">
            <v>39406.459027777775</v>
          </cell>
          <cell r="N4021" t="str">
            <v>Announced/filed</v>
          </cell>
          <cell r="O4021" t="str">
            <v>Private Investment in Public Equity (PIPE)</v>
          </cell>
          <cell r="P4021">
            <v>12</v>
          </cell>
          <cell r="Q4021">
            <v>0</v>
          </cell>
        </row>
        <row r="4022">
          <cell r="A4022" t="str">
            <v>PM</v>
          </cell>
          <cell r="B4022">
            <v>1326</v>
          </cell>
          <cell r="C4022">
            <v>1</v>
          </cell>
          <cell r="D4022">
            <v>1054</v>
          </cell>
          <cell r="E4022" t="str">
            <v>Neah Power Systems Inc</v>
          </cell>
          <cell r="F4022" t="str">
            <v>New energy</v>
          </cell>
          <cell r="G4022" t="str">
            <v>Fuel Cells</v>
          </cell>
          <cell r="H4022" t="str">
            <v>Washington State</v>
          </cell>
          <cell r="I4022" t="str">
            <v>United States</v>
          </cell>
          <cell r="J4022" t="str">
            <v>USA</v>
          </cell>
          <cell r="K4022" t="str">
            <v>North America &amp; Carribean</v>
          </cell>
          <cell r="L4022" t="str">
            <v>AMER</v>
          </cell>
          <cell r="M4022">
            <v>39405.673611111109</v>
          </cell>
          <cell r="N4022" t="str">
            <v>Completed</v>
          </cell>
          <cell r="O4022" t="str">
            <v>OTC Convertible</v>
          </cell>
          <cell r="P4022">
            <v>0.5</v>
          </cell>
          <cell r="Q4022">
            <v>0</v>
          </cell>
          <cell r="R4022" t="str">
            <v>0.5</v>
          </cell>
        </row>
        <row r="4023">
          <cell r="A4023" t="str">
            <v>PM</v>
          </cell>
          <cell r="B4023">
            <v>1327</v>
          </cell>
          <cell r="C4023">
            <v>1</v>
          </cell>
          <cell r="D4023">
            <v>13198</v>
          </cell>
          <cell r="E4023" t="str">
            <v>Ascent Solar Technologies Inc</v>
          </cell>
          <cell r="F4023" t="str">
            <v>New energy</v>
          </cell>
          <cell r="G4023" t="str">
            <v>Solar</v>
          </cell>
          <cell r="H4023" t="str">
            <v>Colorado</v>
          </cell>
          <cell r="I4023" t="str">
            <v>United States</v>
          </cell>
          <cell r="J4023" t="str">
            <v>USA</v>
          </cell>
          <cell r="K4023" t="str">
            <v>North America &amp; Carribean</v>
          </cell>
          <cell r="L4023" t="str">
            <v>AMER</v>
          </cell>
          <cell r="M4023">
            <v>39400.429861111108</v>
          </cell>
          <cell r="N4023" t="str">
            <v>Completed</v>
          </cell>
          <cell r="O4023" t="str">
            <v>Share registration</v>
          </cell>
          <cell r="P4023">
            <v>0</v>
          </cell>
          <cell r="Q4023">
            <v>0</v>
          </cell>
          <cell r="R4023" t="str">
            <v>0</v>
          </cell>
          <cell r="S4023" t="str">
            <v>0</v>
          </cell>
        </row>
        <row r="4024">
          <cell r="A4024" t="str">
            <v>PM</v>
          </cell>
          <cell r="B4024">
            <v>1328</v>
          </cell>
          <cell r="C4024">
            <v>1</v>
          </cell>
          <cell r="D4024">
            <v>1354</v>
          </cell>
          <cell r="E4024" t="str">
            <v>Ener1 Inc.</v>
          </cell>
          <cell r="F4024" t="str">
            <v>New energy</v>
          </cell>
          <cell r="G4024" t="str">
            <v>Power Storage</v>
          </cell>
          <cell r="H4024" t="str">
            <v>Florida</v>
          </cell>
          <cell r="I4024" t="str">
            <v>United States</v>
          </cell>
          <cell r="J4024" t="str">
            <v>USA</v>
          </cell>
          <cell r="K4024" t="str">
            <v>North America &amp; Carribean</v>
          </cell>
          <cell r="L4024" t="str">
            <v>AMER</v>
          </cell>
          <cell r="M4024">
            <v>39406.499305555553</v>
          </cell>
          <cell r="N4024" t="str">
            <v>Completed</v>
          </cell>
          <cell r="O4024" t="str">
            <v>OTC Secondary/PIPE</v>
          </cell>
          <cell r="P4024">
            <v>32</v>
          </cell>
          <cell r="Q4024">
            <v>0</v>
          </cell>
          <cell r="R4024" t="str">
            <v>32</v>
          </cell>
          <cell r="S4024" t="str">
            <v>0</v>
          </cell>
        </row>
        <row r="4025">
          <cell r="A4025" t="str">
            <v>PM</v>
          </cell>
          <cell r="B4025">
            <v>1329</v>
          </cell>
          <cell r="C4025">
            <v>1</v>
          </cell>
          <cell r="D4025">
            <v>1158</v>
          </cell>
          <cell r="E4025" t="str">
            <v>Canadian Hydro Developers Inc</v>
          </cell>
          <cell r="F4025" t="str">
            <v>New energy</v>
          </cell>
          <cell r="G4025" t="str">
            <v>Wind</v>
          </cell>
          <cell r="H4025" t="str">
            <v>Alberta</v>
          </cell>
          <cell r="I4025" t="str">
            <v>Canada</v>
          </cell>
          <cell r="J4025" t="str">
            <v>CAN</v>
          </cell>
          <cell r="K4025" t="str">
            <v>North America &amp; Carribean</v>
          </cell>
          <cell r="L4025" t="str">
            <v>AMER</v>
          </cell>
          <cell r="M4025">
            <v>39430</v>
          </cell>
          <cell r="N4025" t="str">
            <v>Completed</v>
          </cell>
          <cell r="O4025" t="str">
            <v>Secondary</v>
          </cell>
          <cell r="P4025">
            <v>54.1</v>
          </cell>
          <cell r="Q4025">
            <v>0</v>
          </cell>
          <cell r="R4025" t="str">
            <v>54.1</v>
          </cell>
          <cell r="S4025" t="str">
            <v>0</v>
          </cell>
        </row>
        <row r="4026">
          <cell r="A4026" t="str">
            <v>PM</v>
          </cell>
          <cell r="B4026">
            <v>1330</v>
          </cell>
          <cell r="C4026">
            <v>1</v>
          </cell>
          <cell r="D4026">
            <v>18367</v>
          </cell>
          <cell r="E4026" t="str">
            <v>Europlasma</v>
          </cell>
          <cell r="F4026" t="str">
            <v>New energy</v>
          </cell>
          <cell r="G4026" t="str">
            <v>Biomass &amp; Waste</v>
          </cell>
          <cell r="I4026" t="str">
            <v>France</v>
          </cell>
          <cell r="J4026" t="str">
            <v>FRA</v>
          </cell>
          <cell r="K4026" t="str">
            <v>EU Europe</v>
          </cell>
          <cell r="L4026" t="str">
            <v>EMEA</v>
          </cell>
          <cell r="M4026">
            <v>39407.765972222223</v>
          </cell>
          <cell r="N4026" t="str">
            <v>Completed</v>
          </cell>
          <cell r="O4026" t="str">
            <v>OTC Secondary/PIPE</v>
          </cell>
          <cell r="P4026">
            <v>49</v>
          </cell>
          <cell r="Q4026">
            <v>0</v>
          </cell>
          <cell r="R4026" t="str">
            <v>49</v>
          </cell>
        </row>
        <row r="4027">
          <cell r="A4027" t="str">
            <v>PM</v>
          </cell>
          <cell r="B4027">
            <v>1332</v>
          </cell>
          <cell r="C4027">
            <v>1</v>
          </cell>
          <cell r="D4027">
            <v>3875</v>
          </cell>
          <cell r="E4027" t="str">
            <v>PNOC-Energy Development Corporation (PNOC-EDC)</v>
          </cell>
          <cell r="F4027" t="str">
            <v>New energy</v>
          </cell>
          <cell r="G4027" t="str">
            <v>Geothermal</v>
          </cell>
          <cell r="I4027" t="str">
            <v>Philippines</v>
          </cell>
          <cell r="J4027" t="str">
            <v>PHL</v>
          </cell>
          <cell r="K4027" t="str">
            <v>Asia</v>
          </cell>
          <cell r="L4027" t="str">
            <v>ASOC</v>
          </cell>
          <cell r="M4027">
            <v>39408.622916666667</v>
          </cell>
          <cell r="N4027" t="str">
            <v>Announced/filed</v>
          </cell>
          <cell r="O4027" t="str">
            <v>Block Trade</v>
          </cell>
          <cell r="P4027">
            <v>1350</v>
          </cell>
          <cell r="Q4027">
            <v>0</v>
          </cell>
          <cell r="R4027" t="str">
            <v>0</v>
          </cell>
          <cell r="S4027" t="str">
            <v>0</v>
          </cell>
        </row>
        <row r="4028">
          <cell r="A4028" t="str">
            <v>PM</v>
          </cell>
          <cell r="B4028">
            <v>1333</v>
          </cell>
          <cell r="C4028">
            <v>1</v>
          </cell>
          <cell r="D4028">
            <v>20929</v>
          </cell>
          <cell r="E4028" t="str">
            <v>Enemona SA</v>
          </cell>
          <cell r="F4028" t="str">
            <v>Non-core</v>
          </cell>
          <cell r="G4028" t="str">
            <v>Biomass &amp; Waste</v>
          </cell>
          <cell r="I4028" t="str">
            <v>Bulgaria</v>
          </cell>
          <cell r="J4028" t="str">
            <v>BGR</v>
          </cell>
          <cell r="K4028" t="str">
            <v>EU Europe</v>
          </cell>
          <cell r="L4028" t="str">
            <v>EMEA</v>
          </cell>
          <cell r="M4028">
            <v>39374.669444444444</v>
          </cell>
          <cell r="N4028" t="str">
            <v>Announced/filed</v>
          </cell>
          <cell r="O4028" t="str">
            <v>IPO</v>
          </cell>
          <cell r="P4028">
            <v>25.4</v>
          </cell>
          <cell r="Q4028">
            <v>0</v>
          </cell>
          <cell r="R4028" t="str">
            <v>0</v>
          </cell>
          <cell r="S4028" t="str">
            <v>0</v>
          </cell>
        </row>
        <row r="4029">
          <cell r="A4029" t="str">
            <v>PM</v>
          </cell>
          <cell r="B4029">
            <v>1334</v>
          </cell>
          <cell r="C4029">
            <v>1</v>
          </cell>
          <cell r="D4029">
            <v>7680</v>
          </cell>
          <cell r="E4029" t="str">
            <v>RailPower Technologies Corp</v>
          </cell>
          <cell r="F4029" t="str">
            <v>New energy</v>
          </cell>
          <cell r="G4029" t="str">
            <v>Efficiency: Demand Side</v>
          </cell>
          <cell r="H4029" t="str">
            <v>British Columbia</v>
          </cell>
          <cell r="I4029" t="str">
            <v>Canada</v>
          </cell>
          <cell r="J4029" t="str">
            <v>CAN</v>
          </cell>
          <cell r="K4029" t="str">
            <v>North America &amp; Carribean</v>
          </cell>
          <cell r="L4029" t="str">
            <v>AMER</v>
          </cell>
          <cell r="M4029">
            <v>39395.451388888891</v>
          </cell>
          <cell r="N4029" t="str">
            <v>Announced/filed</v>
          </cell>
          <cell r="O4029" t="str">
            <v>Private Investment in Public Equity (PIPE)</v>
          </cell>
          <cell r="P4029">
            <v>35</v>
          </cell>
          <cell r="Q4029">
            <v>0</v>
          </cell>
          <cell r="R4029" t="str">
            <v>0</v>
          </cell>
          <cell r="S4029" t="str">
            <v>0</v>
          </cell>
        </row>
        <row r="4030">
          <cell r="A4030" t="str">
            <v>PM</v>
          </cell>
          <cell r="B4030">
            <v>1335</v>
          </cell>
          <cell r="C4030">
            <v>1</v>
          </cell>
          <cell r="D4030">
            <v>21637</v>
          </cell>
          <cell r="E4030" t="str">
            <v>Bioenergy Systems</v>
          </cell>
          <cell r="F4030" t="str">
            <v>New energy</v>
          </cell>
          <cell r="G4030" t="str">
            <v>Biomass &amp; Waste</v>
          </cell>
          <cell r="I4030" t="str">
            <v>Netherlands</v>
          </cell>
          <cell r="J4030" t="str">
            <v>NLD</v>
          </cell>
          <cell r="K4030" t="str">
            <v>EU Europe</v>
          </cell>
          <cell r="L4030" t="str">
            <v>EMEA</v>
          </cell>
          <cell r="M4030">
            <v>39406.523611111108</v>
          </cell>
          <cell r="N4030" t="str">
            <v>Announced/filed</v>
          </cell>
          <cell r="O4030" t="str">
            <v>OTC Secondary/PIPE</v>
          </cell>
          <cell r="P4030">
            <v>2.86</v>
          </cell>
          <cell r="Q4030">
            <v>0</v>
          </cell>
          <cell r="R4030" t="str">
            <v>0</v>
          </cell>
          <cell r="S4030" t="str">
            <v>0</v>
          </cell>
        </row>
        <row r="4031">
          <cell r="A4031" t="str">
            <v>PM</v>
          </cell>
          <cell r="B4031">
            <v>1336</v>
          </cell>
          <cell r="C4031">
            <v>1</v>
          </cell>
          <cell r="D4031">
            <v>13975</v>
          </cell>
          <cell r="E4031" t="str">
            <v>EuroTrust A/S</v>
          </cell>
          <cell r="F4031" t="str">
            <v>New energy</v>
          </cell>
          <cell r="G4031" t="str">
            <v>Wind</v>
          </cell>
          <cell r="I4031" t="str">
            <v>Denmark</v>
          </cell>
          <cell r="J4031" t="str">
            <v>DNK</v>
          </cell>
          <cell r="K4031" t="str">
            <v>EU Europe</v>
          </cell>
          <cell r="L4031" t="str">
            <v>EMEA</v>
          </cell>
          <cell r="M4031">
            <v>39413.486805555556</v>
          </cell>
          <cell r="N4031" t="str">
            <v>Completed</v>
          </cell>
          <cell r="O4031" t="str">
            <v>Secondary</v>
          </cell>
          <cell r="P4031">
            <v>46</v>
          </cell>
          <cell r="Q4031">
            <v>0</v>
          </cell>
          <cell r="R4031" t="str">
            <v>46</v>
          </cell>
          <cell r="S4031" t="str">
            <v>0</v>
          </cell>
        </row>
        <row r="4032">
          <cell r="A4032" t="str">
            <v>PM</v>
          </cell>
          <cell r="B4032">
            <v>1337</v>
          </cell>
          <cell r="C4032">
            <v>1</v>
          </cell>
          <cell r="D4032">
            <v>21661</v>
          </cell>
          <cell r="E4032" t="str">
            <v>Close Investments</v>
          </cell>
          <cell r="F4032" t="str">
            <v>Non-core</v>
          </cell>
          <cell r="G4032" t="str">
            <v>Services &amp; Support (Clean Energy)</v>
          </cell>
          <cell r="H4032" t="str">
            <v>England</v>
          </cell>
          <cell r="I4032" t="str">
            <v>United Kingdom</v>
          </cell>
          <cell r="J4032" t="str">
            <v>GBR</v>
          </cell>
          <cell r="K4032" t="str">
            <v>EU Europe</v>
          </cell>
          <cell r="L4032" t="str">
            <v>EMEA</v>
          </cell>
          <cell r="M4032">
            <v>39412.458333333336</v>
          </cell>
          <cell r="N4032" t="str">
            <v>Announced/filed</v>
          </cell>
          <cell r="O4032" t="str">
            <v>Quoted fund (equities)</v>
          </cell>
          <cell r="P4032">
            <v>207</v>
          </cell>
          <cell r="Q4032">
            <v>0</v>
          </cell>
          <cell r="R4032" t="str">
            <v>0</v>
          </cell>
          <cell r="S4032" t="str">
            <v>0</v>
          </cell>
        </row>
        <row r="4033">
          <cell r="A4033" t="str">
            <v>PM</v>
          </cell>
          <cell r="B4033">
            <v>1338</v>
          </cell>
          <cell r="C4033">
            <v>1</v>
          </cell>
          <cell r="D4033">
            <v>10812</v>
          </cell>
          <cell r="E4033" t="str">
            <v>Energem Resources Inc</v>
          </cell>
          <cell r="F4033" t="str">
            <v>Partially new energy</v>
          </cell>
          <cell r="G4033" t="str">
            <v>Services &amp; Support (Clean Energy)</v>
          </cell>
          <cell r="I4033" t="str">
            <v>South Africa</v>
          </cell>
          <cell r="J4033" t="str">
            <v>ZAF</v>
          </cell>
          <cell r="K4033" t="str">
            <v>Africa (exc N Africa)</v>
          </cell>
          <cell r="L4033" t="str">
            <v>EMEA</v>
          </cell>
          <cell r="M4033">
            <v>39414.494444444441</v>
          </cell>
          <cell r="N4033" t="str">
            <v>Completed</v>
          </cell>
          <cell r="O4033" t="str">
            <v>Share registration</v>
          </cell>
          <cell r="P4033">
            <v>0</v>
          </cell>
          <cell r="Q4033">
            <v>0</v>
          </cell>
          <cell r="R4033" t="str">
            <v>0</v>
          </cell>
          <cell r="S4033" t="str">
            <v>0</v>
          </cell>
        </row>
        <row r="4034">
          <cell r="A4034" t="str">
            <v>PM</v>
          </cell>
          <cell r="B4034">
            <v>1339</v>
          </cell>
          <cell r="C4034">
            <v>1</v>
          </cell>
          <cell r="D4034">
            <v>8088</v>
          </cell>
          <cell r="E4034" t="str">
            <v>KP Renewables Plc</v>
          </cell>
          <cell r="F4034" t="str">
            <v>New energy</v>
          </cell>
          <cell r="G4034" t="str">
            <v>Biomass &amp; Waste</v>
          </cell>
          <cell r="H4034" t="str">
            <v>Greater London</v>
          </cell>
          <cell r="I4034" t="str">
            <v>United Kingdom</v>
          </cell>
          <cell r="J4034" t="str">
            <v>GBR</v>
          </cell>
          <cell r="K4034" t="str">
            <v>EU Europe</v>
          </cell>
          <cell r="L4034" t="str">
            <v>EMEA</v>
          </cell>
          <cell r="M4034">
            <v>39414.749305555553</v>
          </cell>
          <cell r="N4034" t="str">
            <v>Announced/filed</v>
          </cell>
          <cell r="O4034" t="str">
            <v>Reverse IPO</v>
          </cell>
          <cell r="P4034">
            <v>0</v>
          </cell>
          <cell r="Q4034">
            <v>0</v>
          </cell>
          <cell r="R4034" t="str">
            <v>0</v>
          </cell>
          <cell r="S4034" t="str">
            <v>0</v>
          </cell>
        </row>
        <row r="4035">
          <cell r="A4035" t="str">
            <v>PM</v>
          </cell>
          <cell r="B4035">
            <v>1340</v>
          </cell>
          <cell r="C4035">
            <v>1</v>
          </cell>
          <cell r="D4035">
            <v>15011</v>
          </cell>
          <cell r="E4035" t="str">
            <v>Jiangsu Linyang Solarfun Co Ltd (aka Solarfun Power Holdings)</v>
          </cell>
          <cell r="F4035" t="str">
            <v>New energy</v>
          </cell>
          <cell r="G4035" t="str">
            <v>Solar</v>
          </cell>
          <cell r="H4035" t="str">
            <v>Jiangsu Prefecture</v>
          </cell>
          <cell r="I4035" t="str">
            <v>China</v>
          </cell>
          <cell r="J4035" t="str">
            <v>CHN</v>
          </cell>
          <cell r="K4035" t="str">
            <v>Asia</v>
          </cell>
          <cell r="L4035" t="str">
            <v>ASOC</v>
          </cell>
          <cell r="M4035">
            <v>39414.759722222225</v>
          </cell>
          <cell r="N4035" t="str">
            <v>Announced/filed</v>
          </cell>
          <cell r="O4035" t="str">
            <v>Secondary</v>
          </cell>
          <cell r="P4035">
            <v>75</v>
          </cell>
          <cell r="Q4035">
            <v>0</v>
          </cell>
          <cell r="R4035" t="str">
            <v>0</v>
          </cell>
          <cell r="S4035" t="str">
            <v>0</v>
          </cell>
        </row>
        <row r="4036">
          <cell r="A4036" t="str">
            <v>PM</v>
          </cell>
          <cell r="B4036">
            <v>1341</v>
          </cell>
          <cell r="C4036">
            <v>1</v>
          </cell>
          <cell r="D4036">
            <v>5480</v>
          </cell>
          <cell r="E4036" t="str">
            <v>Morphic Technologies AB</v>
          </cell>
          <cell r="F4036" t="str">
            <v>Partially new energy</v>
          </cell>
          <cell r="G4036" t="str">
            <v>Fuel Cells</v>
          </cell>
          <cell r="I4036" t="str">
            <v>Sweden</v>
          </cell>
          <cell r="J4036" t="str">
            <v>SWE</v>
          </cell>
          <cell r="K4036" t="str">
            <v>EU Europe</v>
          </cell>
          <cell r="L4036" t="str">
            <v>EMEA</v>
          </cell>
          <cell r="M4036">
            <v>39415.614583333336</v>
          </cell>
          <cell r="N4036" t="str">
            <v>Announced/filed</v>
          </cell>
          <cell r="O4036" t="str">
            <v>OTC Secondary/PIPE</v>
          </cell>
          <cell r="P4036">
            <v>39.6</v>
          </cell>
          <cell r="Q4036">
            <v>0</v>
          </cell>
          <cell r="R4036" t="str">
            <v>0</v>
          </cell>
          <cell r="S4036" t="str">
            <v>0</v>
          </cell>
        </row>
        <row r="4037">
          <cell r="A4037" t="str">
            <v>PM</v>
          </cell>
          <cell r="B4037">
            <v>1342</v>
          </cell>
          <cell r="C4037">
            <v>1</v>
          </cell>
          <cell r="D4037">
            <v>21092</v>
          </cell>
          <cell r="E4037" t="str">
            <v>Electrotherm India Limited</v>
          </cell>
          <cell r="F4037" t="str">
            <v>New energy</v>
          </cell>
          <cell r="G4037" t="str">
            <v>Power Storage</v>
          </cell>
          <cell r="H4037" t="str">
            <v>Gujarat State</v>
          </cell>
          <cell r="I4037" t="str">
            <v>India</v>
          </cell>
          <cell r="J4037" t="str">
            <v>IND</v>
          </cell>
          <cell r="K4037" t="str">
            <v>Asia</v>
          </cell>
          <cell r="L4037" t="str">
            <v>ASOC</v>
          </cell>
          <cell r="M4037">
            <v>39409.652083333334</v>
          </cell>
          <cell r="N4037" t="str">
            <v>Announced/filed</v>
          </cell>
          <cell r="O4037" t="str">
            <v>Private Investment in Public Equity (PIPE)</v>
          </cell>
          <cell r="P4037">
            <v>50</v>
          </cell>
          <cell r="Q4037">
            <v>0</v>
          </cell>
          <cell r="R4037" t="str">
            <v>0</v>
          </cell>
          <cell r="S4037" t="str">
            <v>0</v>
          </cell>
        </row>
        <row r="4038">
          <cell r="A4038" t="str">
            <v>PM</v>
          </cell>
          <cell r="B4038">
            <v>1343</v>
          </cell>
          <cell r="C4038">
            <v>1</v>
          </cell>
          <cell r="D4038">
            <v>2106</v>
          </cell>
          <cell r="E4038" t="str">
            <v>Energy Developments Ltd</v>
          </cell>
          <cell r="F4038" t="str">
            <v>New energy</v>
          </cell>
          <cell r="G4038" t="str">
            <v>Biomass &amp; Waste</v>
          </cell>
          <cell r="I4038" t="str">
            <v>Australia</v>
          </cell>
          <cell r="J4038" t="str">
            <v>AUS</v>
          </cell>
          <cell r="K4038" t="str">
            <v>Oceania</v>
          </cell>
          <cell r="L4038" t="str">
            <v>ASOC</v>
          </cell>
          <cell r="M4038">
            <v>38435.458333333336</v>
          </cell>
          <cell r="N4038" t="str">
            <v>Completed</v>
          </cell>
          <cell r="O4038" t="str">
            <v>Block Trade</v>
          </cell>
          <cell r="P4038">
            <v>27.8</v>
          </cell>
          <cell r="Q4038">
            <v>0</v>
          </cell>
          <cell r="R4038" t="str">
            <v>0</v>
          </cell>
          <cell r="S4038" t="str">
            <v>27.8</v>
          </cell>
        </row>
        <row r="4039">
          <cell r="A4039" t="str">
            <v>PM</v>
          </cell>
          <cell r="B4039">
            <v>1344</v>
          </cell>
          <cell r="C4039">
            <v>1</v>
          </cell>
          <cell r="D4039">
            <v>11894</v>
          </cell>
          <cell r="E4039" t="str">
            <v>EnerSys</v>
          </cell>
          <cell r="F4039" t="str">
            <v>New energy</v>
          </cell>
          <cell r="G4039" t="str">
            <v>Power Storage</v>
          </cell>
          <cell r="H4039" t="str">
            <v>Pennsylvania</v>
          </cell>
          <cell r="I4039" t="str">
            <v>United States</v>
          </cell>
          <cell r="J4039" t="str">
            <v>USA</v>
          </cell>
          <cell r="K4039" t="str">
            <v>North America &amp; Carribean</v>
          </cell>
          <cell r="L4039" t="str">
            <v>AMER</v>
          </cell>
          <cell r="M4039">
            <v>39415.740277777775</v>
          </cell>
          <cell r="N4039" t="str">
            <v>Announced/filed</v>
          </cell>
          <cell r="O4039" t="str">
            <v>Block Trade</v>
          </cell>
          <cell r="P4039">
            <v>0</v>
          </cell>
          <cell r="Q4039">
            <v>0</v>
          </cell>
          <cell r="R4039" t="str">
            <v>0</v>
          </cell>
          <cell r="S4039" t="str">
            <v>0</v>
          </cell>
        </row>
        <row r="4040">
          <cell r="A4040" t="str">
            <v>PM</v>
          </cell>
          <cell r="B4040">
            <v>1345</v>
          </cell>
          <cell r="C4040">
            <v>1</v>
          </cell>
          <cell r="D4040">
            <v>21736</v>
          </cell>
          <cell r="E4040" t="str">
            <v>Federal Hydrogeneration Company (RusHydro)</v>
          </cell>
          <cell r="F4040" t="str">
            <v>Non-core</v>
          </cell>
          <cell r="G4040" t="str">
            <v>Mini-Hydro</v>
          </cell>
          <cell r="I4040" t="str">
            <v>Russian Federation</v>
          </cell>
          <cell r="J4040" t="str">
            <v>RUS</v>
          </cell>
          <cell r="K4040" t="str">
            <v>Non-EU Europe</v>
          </cell>
          <cell r="L4040" t="str">
            <v>EMEA</v>
          </cell>
          <cell r="M4040">
            <v>39416.426388888889</v>
          </cell>
          <cell r="N4040" t="str">
            <v>In active planning</v>
          </cell>
          <cell r="O4040" t="str">
            <v>Share registration</v>
          </cell>
          <cell r="P4040">
            <v>0</v>
          </cell>
          <cell r="Q4040">
            <v>0</v>
          </cell>
          <cell r="R4040" t="str">
            <v>0</v>
          </cell>
          <cell r="S4040" t="str">
            <v>0</v>
          </cell>
        </row>
        <row r="4041">
          <cell r="A4041" t="str">
            <v>PM</v>
          </cell>
          <cell r="B4041">
            <v>1346</v>
          </cell>
          <cell r="C4041">
            <v>1</v>
          </cell>
          <cell r="D4041">
            <v>21716</v>
          </cell>
          <cell r="E4041" t="str">
            <v>Envitec Energy Ltd (formerly Coral Resources)</v>
          </cell>
          <cell r="F4041" t="str">
            <v>New energy</v>
          </cell>
          <cell r="G4041" t="str">
            <v>Solar</v>
          </cell>
          <cell r="H4041" t="str">
            <v>New South Wales</v>
          </cell>
          <cell r="I4041" t="str">
            <v>Australia</v>
          </cell>
          <cell r="J4041" t="str">
            <v>AUS</v>
          </cell>
          <cell r="K4041" t="str">
            <v>Oceania</v>
          </cell>
          <cell r="L4041" t="str">
            <v>ASOC</v>
          </cell>
          <cell r="M4041">
            <v>39413.665277777778</v>
          </cell>
          <cell r="N4041" t="str">
            <v>Announced/filed</v>
          </cell>
          <cell r="O4041" t="str">
            <v>IPO</v>
          </cell>
          <cell r="P4041">
            <v>22</v>
          </cell>
          <cell r="Q4041">
            <v>0</v>
          </cell>
          <cell r="R4041" t="str">
            <v>0</v>
          </cell>
          <cell r="S4041" t="str">
            <v>0</v>
          </cell>
        </row>
        <row r="4042">
          <cell r="A4042" t="str">
            <v>PM</v>
          </cell>
          <cell r="B4042">
            <v>1347</v>
          </cell>
          <cell r="C4042">
            <v>1</v>
          </cell>
          <cell r="D4042">
            <v>21741</v>
          </cell>
          <cell r="E4042" t="str">
            <v>Pava</v>
          </cell>
          <cell r="F4042" t="str">
            <v>Non-core</v>
          </cell>
          <cell r="G4042" t="str">
            <v>Biofuels</v>
          </cell>
          <cell r="I4042" t="str">
            <v>Russian Federation</v>
          </cell>
          <cell r="J4042" t="str">
            <v>RUS</v>
          </cell>
          <cell r="K4042" t="str">
            <v>Non-EU Europe</v>
          </cell>
          <cell r="L4042" t="str">
            <v>EMEA</v>
          </cell>
          <cell r="M4042">
            <v>39356.693749999999</v>
          </cell>
          <cell r="N4042" t="str">
            <v>In active planning</v>
          </cell>
          <cell r="O4042" t="str">
            <v>IPO</v>
          </cell>
          <cell r="P4042">
            <v>0</v>
          </cell>
          <cell r="Q4042">
            <v>0</v>
          </cell>
          <cell r="R4042" t="str">
            <v>0</v>
          </cell>
          <cell r="S4042" t="str">
            <v>0</v>
          </cell>
        </row>
        <row r="4043">
          <cell r="A4043" t="str">
            <v>PM</v>
          </cell>
          <cell r="B4043">
            <v>1348</v>
          </cell>
          <cell r="C4043">
            <v>1</v>
          </cell>
          <cell r="D4043">
            <v>21790</v>
          </cell>
          <cell r="E4043" t="str">
            <v>First Resources Limited</v>
          </cell>
          <cell r="F4043" t="str">
            <v>Partially new energy</v>
          </cell>
          <cell r="G4043" t="str">
            <v>Biofuels</v>
          </cell>
          <cell r="I4043" t="str">
            <v>Indonesia</v>
          </cell>
          <cell r="J4043" t="str">
            <v>IDN</v>
          </cell>
          <cell r="K4043" t="str">
            <v>Asia</v>
          </cell>
          <cell r="L4043" t="str">
            <v>ASOC</v>
          </cell>
          <cell r="M4043">
            <v>39419.504861111112</v>
          </cell>
          <cell r="N4043" t="str">
            <v>Announced/filed</v>
          </cell>
          <cell r="O4043" t="str">
            <v>IPO</v>
          </cell>
          <cell r="P4043">
            <v>171</v>
          </cell>
          <cell r="Q4043">
            <v>0</v>
          </cell>
          <cell r="R4043" t="str">
            <v>0</v>
          </cell>
          <cell r="S4043" t="str">
            <v>0</v>
          </cell>
        </row>
        <row r="4044">
          <cell r="A4044" t="str">
            <v>PM</v>
          </cell>
          <cell r="B4044">
            <v>1349</v>
          </cell>
          <cell r="C4044">
            <v>1</v>
          </cell>
          <cell r="D4044">
            <v>21817</v>
          </cell>
          <cell r="E4044" t="str">
            <v>GridSense Systems Inc.</v>
          </cell>
          <cell r="F4044" t="str">
            <v>New energy</v>
          </cell>
          <cell r="G4044" t="str">
            <v>Efficiency: Supply Side</v>
          </cell>
          <cell r="H4044" t="str">
            <v>California</v>
          </cell>
          <cell r="I4044" t="str">
            <v>United States</v>
          </cell>
          <cell r="J4044" t="str">
            <v>USA</v>
          </cell>
          <cell r="K4044" t="str">
            <v>North America &amp; Carribean</v>
          </cell>
          <cell r="L4044" t="str">
            <v>AMER</v>
          </cell>
          <cell r="M4044">
            <v>39450.629861111112</v>
          </cell>
          <cell r="N4044" t="str">
            <v>Completed</v>
          </cell>
          <cell r="O4044" t="str">
            <v>OTC Secondary/PIPE</v>
          </cell>
          <cell r="P4044">
            <v>1.7</v>
          </cell>
          <cell r="Q4044">
            <v>0</v>
          </cell>
          <cell r="R4044" t="str">
            <v>1.7</v>
          </cell>
          <cell r="S4044" t="str">
            <v>0</v>
          </cell>
        </row>
        <row r="4045">
          <cell r="A4045" t="str">
            <v>PM</v>
          </cell>
          <cell r="B4045">
            <v>1493</v>
          </cell>
          <cell r="C4045">
            <v>1</v>
          </cell>
          <cell r="D4045">
            <v>944</v>
          </cell>
          <cell r="E4045" t="str">
            <v>Raser Technologies Inc</v>
          </cell>
          <cell r="F4045" t="str">
            <v>New energy</v>
          </cell>
          <cell r="G4045" t="str">
            <v>Geothermal</v>
          </cell>
          <cell r="H4045" t="str">
            <v>Utah</v>
          </cell>
          <cell r="I4045" t="str">
            <v>United States</v>
          </cell>
          <cell r="J4045" t="str">
            <v>USA</v>
          </cell>
          <cell r="K4045" t="str">
            <v>North America &amp; Carribean</v>
          </cell>
          <cell r="L4045" t="str">
            <v>AMER</v>
          </cell>
          <cell r="M4045">
            <v>39518.484722222223</v>
          </cell>
          <cell r="N4045" t="str">
            <v>Announced/filed</v>
          </cell>
          <cell r="O4045" t="str">
            <v>OTC Convertible</v>
          </cell>
          <cell r="P4045">
            <v>75</v>
          </cell>
          <cell r="Q4045">
            <v>0</v>
          </cell>
          <cell r="R4045" t="str">
            <v>0</v>
          </cell>
          <cell r="S4045" t="str">
            <v>0</v>
          </cell>
        </row>
        <row r="4046">
          <cell r="A4046" t="str">
            <v>PM</v>
          </cell>
          <cell r="B4046">
            <v>1351</v>
          </cell>
          <cell r="C4046">
            <v>1</v>
          </cell>
          <cell r="D4046">
            <v>2164</v>
          </cell>
          <cell r="E4046" t="str">
            <v>Catalytic Solutions Inc (CSI)</v>
          </cell>
          <cell r="F4046" t="str">
            <v>New energy</v>
          </cell>
          <cell r="G4046" t="str">
            <v>Efficiency: Demand Side</v>
          </cell>
          <cell r="H4046" t="str">
            <v>California</v>
          </cell>
          <cell r="I4046" t="str">
            <v>United States</v>
          </cell>
          <cell r="J4046" t="str">
            <v>USA</v>
          </cell>
          <cell r="K4046" t="str">
            <v>North America &amp; Carribean</v>
          </cell>
          <cell r="L4046" t="str">
            <v>AMER</v>
          </cell>
          <cell r="M4046">
            <v>39436.472916666666</v>
          </cell>
          <cell r="N4046" t="str">
            <v>Completed</v>
          </cell>
          <cell r="O4046" t="str">
            <v>Secondary</v>
          </cell>
          <cell r="P4046">
            <v>9.5</v>
          </cell>
          <cell r="Q4046">
            <v>0</v>
          </cell>
          <cell r="R4046" t="str">
            <v>9.5</v>
          </cell>
          <cell r="S4046" t="str">
            <v>0</v>
          </cell>
        </row>
        <row r="4047">
          <cell r="A4047" t="str">
            <v>PM</v>
          </cell>
          <cell r="B4047">
            <v>1352</v>
          </cell>
          <cell r="C4047">
            <v>1</v>
          </cell>
          <cell r="D4047">
            <v>14054</v>
          </cell>
          <cell r="E4047" t="str">
            <v>Sierra Geothermal Power Corp (formerly Inovision Solutions)</v>
          </cell>
          <cell r="F4047" t="str">
            <v>New energy</v>
          </cell>
          <cell r="G4047" t="str">
            <v>Geothermal</v>
          </cell>
          <cell r="H4047" t="str">
            <v>British Columbia</v>
          </cell>
          <cell r="I4047" t="str">
            <v>Canada</v>
          </cell>
          <cell r="J4047" t="str">
            <v>CAN</v>
          </cell>
          <cell r="K4047" t="str">
            <v>North America &amp; Carribean</v>
          </cell>
          <cell r="L4047" t="str">
            <v>AMER</v>
          </cell>
          <cell r="M4047">
            <v>39420.481944444444</v>
          </cell>
          <cell r="N4047" t="str">
            <v>Completed</v>
          </cell>
          <cell r="O4047" t="str">
            <v>OTC Exercise of Warrants</v>
          </cell>
          <cell r="P4047">
            <v>4.8</v>
          </cell>
          <cell r="Q4047">
            <v>0</v>
          </cell>
          <cell r="R4047" t="str">
            <v>4.8</v>
          </cell>
          <cell r="S4047" t="str">
            <v>0</v>
          </cell>
        </row>
        <row r="4048">
          <cell r="A4048" t="str">
            <v>PM</v>
          </cell>
          <cell r="B4048">
            <v>1353</v>
          </cell>
          <cell r="C4048">
            <v>1</v>
          </cell>
          <cell r="D4048">
            <v>21777</v>
          </cell>
          <cell r="E4048" t="str">
            <v>Black Earth Farming</v>
          </cell>
          <cell r="F4048" t="str">
            <v>Non-core</v>
          </cell>
          <cell r="G4048" t="str">
            <v>Biofuels</v>
          </cell>
          <cell r="I4048" t="str">
            <v>Sweden</v>
          </cell>
          <cell r="J4048" t="str">
            <v>SWE</v>
          </cell>
          <cell r="K4048" t="str">
            <v>EU Europe</v>
          </cell>
          <cell r="L4048" t="str">
            <v>EMEA</v>
          </cell>
          <cell r="M4048">
            <v>39422.602777777778</v>
          </cell>
          <cell r="N4048" t="str">
            <v>Announced/filed</v>
          </cell>
          <cell r="O4048" t="str">
            <v>OTC IPO</v>
          </cell>
          <cell r="P4048">
            <v>250</v>
          </cell>
          <cell r="Q4048">
            <v>0</v>
          </cell>
          <cell r="R4048" t="str">
            <v>0</v>
          </cell>
          <cell r="S4048" t="str">
            <v>0</v>
          </cell>
        </row>
        <row r="4049">
          <cell r="A4049" t="str">
            <v>PM</v>
          </cell>
          <cell r="B4049">
            <v>1354</v>
          </cell>
          <cell r="C4049">
            <v>1</v>
          </cell>
          <cell r="D4049">
            <v>6401</v>
          </cell>
          <cell r="E4049" t="str">
            <v>Cosan</v>
          </cell>
          <cell r="F4049" t="str">
            <v>Partially new energy</v>
          </cell>
          <cell r="G4049" t="str">
            <v>Biofuels</v>
          </cell>
          <cell r="I4049" t="str">
            <v>Brazil</v>
          </cell>
          <cell r="J4049" t="str">
            <v>BRA</v>
          </cell>
          <cell r="K4049" t="str">
            <v>Central &amp; South America</v>
          </cell>
          <cell r="L4049" t="str">
            <v>AMER</v>
          </cell>
          <cell r="M4049">
            <v>39421.693749999999</v>
          </cell>
          <cell r="N4049" t="str">
            <v>Announced/filed</v>
          </cell>
          <cell r="O4049" t="str">
            <v>Secondary</v>
          </cell>
          <cell r="P4049">
            <v>966</v>
          </cell>
          <cell r="Q4049">
            <v>0</v>
          </cell>
          <cell r="R4049" t="str">
            <v>0</v>
          </cell>
          <cell r="S4049" t="str">
            <v>0</v>
          </cell>
        </row>
        <row r="4050">
          <cell r="A4050" t="str">
            <v>PM</v>
          </cell>
          <cell r="B4050">
            <v>1355</v>
          </cell>
          <cell r="C4050">
            <v>1</v>
          </cell>
          <cell r="D4050">
            <v>10266</v>
          </cell>
          <cell r="E4050" t="str">
            <v>Day4Energy Inc</v>
          </cell>
          <cell r="F4050" t="str">
            <v>New energy</v>
          </cell>
          <cell r="G4050" t="str">
            <v>Solar</v>
          </cell>
          <cell r="H4050" t="str">
            <v>British Columbia</v>
          </cell>
          <cell r="I4050" t="str">
            <v>Canada</v>
          </cell>
          <cell r="J4050" t="str">
            <v>CAN</v>
          </cell>
          <cell r="K4050" t="str">
            <v>North America &amp; Carribean</v>
          </cell>
          <cell r="L4050" t="str">
            <v>AMER</v>
          </cell>
          <cell r="M4050">
            <v>39422.760416666664</v>
          </cell>
          <cell r="N4050" t="str">
            <v>Completed</v>
          </cell>
          <cell r="O4050" t="str">
            <v>IPO</v>
          </cell>
          <cell r="P4050">
            <v>99</v>
          </cell>
          <cell r="Q4050">
            <v>0</v>
          </cell>
          <cell r="R4050" t="str">
            <v>99</v>
          </cell>
          <cell r="S4050" t="str">
            <v>0</v>
          </cell>
        </row>
        <row r="4051">
          <cell r="A4051" t="str">
            <v>PM</v>
          </cell>
          <cell r="B4051">
            <v>1356</v>
          </cell>
          <cell r="C4051">
            <v>1</v>
          </cell>
          <cell r="D4051">
            <v>4317</v>
          </cell>
          <cell r="E4051" t="str">
            <v>Suzlon Energy Ltd</v>
          </cell>
          <cell r="F4051" t="str">
            <v>New energy</v>
          </cell>
          <cell r="G4051" t="str">
            <v>Wind</v>
          </cell>
          <cell r="H4051" t="str">
            <v>Maharashtra State</v>
          </cell>
          <cell r="I4051" t="str">
            <v>India</v>
          </cell>
          <cell r="J4051" t="str">
            <v>IND</v>
          </cell>
          <cell r="K4051" t="str">
            <v>Asia</v>
          </cell>
          <cell r="L4051" t="str">
            <v>ASOC</v>
          </cell>
          <cell r="M4051">
            <v>39434</v>
          </cell>
          <cell r="N4051" t="str">
            <v>Completed</v>
          </cell>
          <cell r="O4051" t="str">
            <v>Secondary</v>
          </cell>
          <cell r="P4051">
            <v>551</v>
          </cell>
          <cell r="Q4051">
            <v>0</v>
          </cell>
          <cell r="R4051" t="str">
            <v>551</v>
          </cell>
          <cell r="S4051" t="str">
            <v>0</v>
          </cell>
        </row>
        <row r="4052">
          <cell r="A4052" t="str">
            <v>PM</v>
          </cell>
          <cell r="B4052">
            <v>1357</v>
          </cell>
          <cell r="C4052">
            <v>1</v>
          </cell>
          <cell r="D4052">
            <v>7755</v>
          </cell>
          <cell r="E4052" t="str">
            <v>Finavera Renewables Ltd</v>
          </cell>
          <cell r="F4052" t="str">
            <v>New energy</v>
          </cell>
          <cell r="G4052" t="str">
            <v>Wind</v>
          </cell>
          <cell r="H4052" t="str">
            <v>British Columbia</v>
          </cell>
          <cell r="I4052" t="str">
            <v>Canada</v>
          </cell>
          <cell r="J4052" t="str">
            <v>CAN</v>
          </cell>
          <cell r="K4052" t="str">
            <v>North America &amp; Carribean</v>
          </cell>
          <cell r="L4052" t="str">
            <v>AMER</v>
          </cell>
          <cell r="M4052">
            <v>39433</v>
          </cell>
          <cell r="N4052" t="str">
            <v>Completed</v>
          </cell>
          <cell r="O4052" t="str">
            <v>OTC Secondary/PIPE</v>
          </cell>
          <cell r="P4052">
            <v>1.1000000000000001</v>
          </cell>
          <cell r="Q4052">
            <v>0</v>
          </cell>
          <cell r="R4052" t="str">
            <v>1.1</v>
          </cell>
          <cell r="S4052" t="str">
            <v>0</v>
          </cell>
        </row>
        <row r="4053">
          <cell r="A4053" t="str">
            <v>PM</v>
          </cell>
          <cell r="B4053">
            <v>1358</v>
          </cell>
          <cell r="C4053">
            <v>1</v>
          </cell>
          <cell r="D4053">
            <v>7755</v>
          </cell>
          <cell r="E4053" t="str">
            <v>Finavera Renewables Ltd</v>
          </cell>
          <cell r="F4053" t="str">
            <v>New energy</v>
          </cell>
          <cell r="G4053" t="str">
            <v>Wind</v>
          </cell>
          <cell r="H4053" t="str">
            <v>British Columbia</v>
          </cell>
          <cell r="I4053" t="str">
            <v>Canada</v>
          </cell>
          <cell r="J4053" t="str">
            <v>CAN</v>
          </cell>
          <cell r="K4053" t="str">
            <v>North America &amp; Carribean</v>
          </cell>
          <cell r="L4053" t="str">
            <v>AMER</v>
          </cell>
          <cell r="M4053">
            <v>39426.681944444441</v>
          </cell>
          <cell r="N4053" t="str">
            <v>Postponed/cancelled</v>
          </cell>
          <cell r="O4053" t="str">
            <v>OTC Secondary/PIPE</v>
          </cell>
          <cell r="P4053">
            <v>29.3</v>
          </cell>
          <cell r="Q4053">
            <v>0</v>
          </cell>
          <cell r="R4053" t="str">
            <v>0</v>
          </cell>
          <cell r="S4053" t="str">
            <v>0</v>
          </cell>
        </row>
        <row r="4054">
          <cell r="A4054" t="str">
            <v>PM</v>
          </cell>
          <cell r="B4054">
            <v>1359</v>
          </cell>
          <cell r="C4054">
            <v>1</v>
          </cell>
          <cell r="D4054">
            <v>21907</v>
          </cell>
          <cell r="E4054" t="str">
            <v>Formosa Sumco Technology Corporation (FST)</v>
          </cell>
          <cell r="F4054" t="str">
            <v>Partially new energy</v>
          </cell>
          <cell r="G4054" t="str">
            <v>Solar</v>
          </cell>
          <cell r="I4054" t="str">
            <v>Taiwan</v>
          </cell>
          <cell r="J4054" t="str">
            <v>TWN</v>
          </cell>
          <cell r="K4054" t="str">
            <v>Asia</v>
          </cell>
          <cell r="L4054" t="str">
            <v>ASOC</v>
          </cell>
          <cell r="M4054">
            <v>39426.400000000001</v>
          </cell>
          <cell r="N4054" t="str">
            <v>Completed</v>
          </cell>
          <cell r="O4054" t="str">
            <v>IPO</v>
          </cell>
          <cell r="P4054">
            <v>120.9</v>
          </cell>
          <cell r="Q4054">
            <v>0</v>
          </cell>
          <cell r="R4054" t="str">
            <v>120.9</v>
          </cell>
          <cell r="S4054" t="str">
            <v>0</v>
          </cell>
        </row>
        <row r="4055">
          <cell r="A4055" t="str">
            <v>PM</v>
          </cell>
          <cell r="B4055">
            <v>1360</v>
          </cell>
          <cell r="C4055">
            <v>1</v>
          </cell>
          <cell r="D4055">
            <v>17102</v>
          </cell>
          <cell r="E4055" t="str">
            <v>Temple Capital Partners</v>
          </cell>
          <cell r="F4055" t="str">
            <v>New energy</v>
          </cell>
          <cell r="G4055" t="str">
            <v>Services &amp; Support (Clean Energy)</v>
          </cell>
          <cell r="I4055" t="str">
            <v>United Kingdom</v>
          </cell>
          <cell r="J4055" t="str">
            <v>GBR</v>
          </cell>
          <cell r="K4055" t="str">
            <v>EU Europe</v>
          </cell>
          <cell r="L4055" t="str">
            <v>EMEA</v>
          </cell>
          <cell r="M4055">
            <v>39427.422222222223</v>
          </cell>
          <cell r="N4055" t="str">
            <v>Announced/filed</v>
          </cell>
          <cell r="O4055" t="str">
            <v>Quoted fund (assets)</v>
          </cell>
          <cell r="P4055">
            <v>42.6</v>
          </cell>
          <cell r="Q4055">
            <v>0</v>
          </cell>
          <cell r="R4055" t="str">
            <v>0</v>
          </cell>
          <cell r="S4055" t="str">
            <v>0</v>
          </cell>
        </row>
        <row r="4056">
          <cell r="A4056" t="str">
            <v>PM</v>
          </cell>
          <cell r="B4056">
            <v>1361</v>
          </cell>
          <cell r="C4056">
            <v>1</v>
          </cell>
          <cell r="D4056">
            <v>21949</v>
          </cell>
          <cell r="E4056" t="str">
            <v>New Britain Palm Oil</v>
          </cell>
          <cell r="F4056" t="str">
            <v>Non-core</v>
          </cell>
          <cell r="G4056" t="str">
            <v>Biofuels</v>
          </cell>
          <cell r="I4056" t="str">
            <v>United Kingdom</v>
          </cell>
          <cell r="J4056" t="str">
            <v>GBR</v>
          </cell>
          <cell r="K4056" t="str">
            <v>EU Europe</v>
          </cell>
          <cell r="L4056" t="str">
            <v>EMEA</v>
          </cell>
          <cell r="M4056">
            <v>39433</v>
          </cell>
          <cell r="N4056" t="str">
            <v>Completed</v>
          </cell>
          <cell r="O4056" t="str">
            <v>IPO</v>
          </cell>
          <cell r="P4056">
            <v>181</v>
          </cell>
          <cell r="Q4056">
            <v>0</v>
          </cell>
          <cell r="R4056" t="str">
            <v>126</v>
          </cell>
          <cell r="S4056" t="str">
            <v>55</v>
          </cell>
        </row>
        <row r="4057">
          <cell r="A4057" t="str">
            <v>PM</v>
          </cell>
          <cell r="B4057">
            <v>1362</v>
          </cell>
          <cell r="C4057">
            <v>1</v>
          </cell>
          <cell r="D4057">
            <v>11359</v>
          </cell>
          <cell r="E4057" t="str">
            <v>Yingli Green Energy Holding Co Ltd (aka Tianwei Yingli New Energy Resources or Yingli Solar)</v>
          </cell>
          <cell r="F4057" t="str">
            <v>New energy</v>
          </cell>
          <cell r="G4057" t="str">
            <v>Solar</v>
          </cell>
          <cell r="H4057" t="str">
            <v>Hebei Prefecture</v>
          </cell>
          <cell r="I4057" t="str">
            <v>China</v>
          </cell>
          <cell r="J4057" t="str">
            <v>CHN</v>
          </cell>
          <cell r="K4057" t="str">
            <v>Asia</v>
          </cell>
          <cell r="L4057" t="str">
            <v>ASOC</v>
          </cell>
          <cell r="M4057">
            <v>39427.406944444447</v>
          </cell>
          <cell r="N4057" t="str">
            <v>Completed</v>
          </cell>
          <cell r="O4057" t="str">
            <v>Convertible</v>
          </cell>
          <cell r="P4057">
            <v>323.60000000000002</v>
          </cell>
          <cell r="Q4057">
            <v>0</v>
          </cell>
          <cell r="R4057" t="str">
            <v>150</v>
          </cell>
          <cell r="S4057" t="str">
            <v>173.6</v>
          </cell>
        </row>
        <row r="4058">
          <cell r="A4058" t="str">
            <v>PM</v>
          </cell>
          <cell r="B4058">
            <v>1363</v>
          </cell>
          <cell r="C4058">
            <v>1</v>
          </cell>
          <cell r="D4058">
            <v>890</v>
          </cell>
          <cell r="E4058" t="str">
            <v>Electro Energy Inc</v>
          </cell>
          <cell r="F4058" t="str">
            <v>New energy</v>
          </cell>
          <cell r="G4058" t="str">
            <v>Power Storage</v>
          </cell>
          <cell r="H4058" t="str">
            <v>Connecticut</v>
          </cell>
          <cell r="I4058" t="str">
            <v>United States</v>
          </cell>
          <cell r="J4058" t="str">
            <v>USA</v>
          </cell>
          <cell r="K4058" t="str">
            <v>North America &amp; Carribean</v>
          </cell>
          <cell r="L4058" t="str">
            <v>AMER</v>
          </cell>
          <cell r="M4058">
            <v>39427.488194444442</v>
          </cell>
          <cell r="N4058" t="str">
            <v>Completed</v>
          </cell>
          <cell r="O4058" t="str">
            <v>Convertible</v>
          </cell>
          <cell r="P4058">
            <v>18</v>
          </cell>
          <cell r="Q4058">
            <v>0</v>
          </cell>
          <cell r="R4058" t="str">
            <v>8.1</v>
          </cell>
          <cell r="S4058" t="str">
            <v>9.9</v>
          </cell>
        </row>
        <row r="4059">
          <cell r="A4059" t="str">
            <v>PM</v>
          </cell>
          <cell r="B4059">
            <v>1364</v>
          </cell>
          <cell r="C4059">
            <v>1</v>
          </cell>
          <cell r="D4059">
            <v>2007</v>
          </cell>
          <cell r="E4059" t="str">
            <v>Windflow Technology Ltd</v>
          </cell>
          <cell r="F4059" t="str">
            <v>New energy</v>
          </cell>
          <cell r="G4059" t="str">
            <v>Wind</v>
          </cell>
          <cell r="I4059" t="str">
            <v>New Zealand</v>
          </cell>
          <cell r="J4059" t="str">
            <v>NZL</v>
          </cell>
          <cell r="K4059" t="str">
            <v>Oceania</v>
          </cell>
          <cell r="L4059" t="str">
            <v>ASOC</v>
          </cell>
          <cell r="M4059">
            <v>39423.598611111112</v>
          </cell>
          <cell r="N4059" t="str">
            <v>Announced/filed</v>
          </cell>
          <cell r="O4059" t="str">
            <v>OTC Secondary/PIPE</v>
          </cell>
          <cell r="P4059">
            <v>3.9</v>
          </cell>
          <cell r="Q4059">
            <v>0</v>
          </cell>
          <cell r="R4059" t="str">
            <v>0</v>
          </cell>
          <cell r="S4059" t="str">
            <v>0</v>
          </cell>
        </row>
        <row r="4060">
          <cell r="A4060" t="str">
            <v>PM</v>
          </cell>
          <cell r="B4060">
            <v>1365</v>
          </cell>
          <cell r="C4060">
            <v>1</v>
          </cell>
          <cell r="D4060">
            <v>1399</v>
          </cell>
          <cell r="E4060" t="str">
            <v>Heliocentris Energiesysteme GmbH (aka Heliocentris Fuel Cells AG)</v>
          </cell>
          <cell r="F4060" t="str">
            <v>New energy</v>
          </cell>
          <cell r="G4060" t="str">
            <v>Fuel Cells</v>
          </cell>
          <cell r="I4060" t="str">
            <v>Germany</v>
          </cell>
          <cell r="J4060" t="str">
            <v>DEU</v>
          </cell>
          <cell r="K4060" t="str">
            <v>EU Europe</v>
          </cell>
          <cell r="L4060" t="str">
            <v>EMEA</v>
          </cell>
          <cell r="M4060">
            <v>39426.571527777778</v>
          </cell>
          <cell r="N4060" t="str">
            <v>Completed</v>
          </cell>
          <cell r="O4060" t="str">
            <v>OTC IPO</v>
          </cell>
          <cell r="P4060">
            <v>6.39</v>
          </cell>
          <cell r="Q4060">
            <v>0</v>
          </cell>
          <cell r="R4060" t="str">
            <v>6.39</v>
          </cell>
          <cell r="S4060" t="str">
            <v>0</v>
          </cell>
        </row>
        <row r="4061">
          <cell r="A4061" t="str">
            <v>PM</v>
          </cell>
          <cell r="B4061">
            <v>1366</v>
          </cell>
          <cell r="C4061">
            <v>1</v>
          </cell>
          <cell r="D4061">
            <v>9614</v>
          </cell>
          <cell r="E4061" t="str">
            <v>HLT Energies 2006 Inc (formerly HLT Energies Inc, Heliotech Energies Inc, Canada Inc)</v>
          </cell>
          <cell r="F4061" t="str">
            <v>New energy</v>
          </cell>
          <cell r="G4061" t="str">
            <v>Solar</v>
          </cell>
          <cell r="H4061" t="str">
            <v>Quebec</v>
          </cell>
          <cell r="I4061" t="str">
            <v>Canada</v>
          </cell>
          <cell r="J4061" t="str">
            <v>CAN</v>
          </cell>
          <cell r="K4061" t="str">
            <v>North America &amp; Carribean</v>
          </cell>
          <cell r="L4061" t="str">
            <v>AMER</v>
          </cell>
          <cell r="M4061">
            <v>39514.654861111114</v>
          </cell>
          <cell r="N4061" t="str">
            <v>Completed</v>
          </cell>
          <cell r="O4061" t="str">
            <v>OTC Secondary/PIPE</v>
          </cell>
          <cell r="P4061">
            <v>0.15</v>
          </cell>
          <cell r="Q4061">
            <v>0</v>
          </cell>
          <cell r="R4061" t="str">
            <v>0.15</v>
          </cell>
          <cell r="S4061" t="str">
            <v>0</v>
          </cell>
        </row>
        <row r="4062">
          <cell r="A4062" t="str">
            <v>PM</v>
          </cell>
          <cell r="B4062">
            <v>1367</v>
          </cell>
          <cell r="C4062">
            <v>1</v>
          </cell>
          <cell r="D4062">
            <v>9614</v>
          </cell>
          <cell r="E4062" t="str">
            <v>HLT Energies 2006 Inc (formerly HLT Energies Inc, Heliotech Energies Inc, Canada Inc)</v>
          </cell>
          <cell r="F4062" t="str">
            <v>New energy</v>
          </cell>
          <cell r="G4062" t="str">
            <v>Solar</v>
          </cell>
          <cell r="H4062" t="str">
            <v>Quebec</v>
          </cell>
          <cell r="I4062" t="str">
            <v>Canada</v>
          </cell>
          <cell r="J4062" t="str">
            <v>CAN</v>
          </cell>
          <cell r="K4062" t="str">
            <v>North America &amp; Carribean</v>
          </cell>
          <cell r="L4062" t="str">
            <v>AMER</v>
          </cell>
          <cell r="M4062">
            <v>39426.654861111114</v>
          </cell>
          <cell r="N4062" t="str">
            <v>Announced/filed</v>
          </cell>
          <cell r="O4062" t="str">
            <v>OTC Convertible</v>
          </cell>
          <cell r="P4062">
            <v>0.222</v>
          </cell>
          <cell r="Q4062">
            <v>0</v>
          </cell>
          <cell r="R4062" t="str">
            <v>0</v>
          </cell>
          <cell r="S4062" t="str">
            <v>0</v>
          </cell>
        </row>
        <row r="4063">
          <cell r="A4063" t="str">
            <v>PM</v>
          </cell>
          <cell r="B4063">
            <v>1368</v>
          </cell>
          <cell r="C4063">
            <v>1</v>
          </cell>
          <cell r="D4063">
            <v>20683</v>
          </cell>
          <cell r="E4063" t="str">
            <v>5N Plus Inc</v>
          </cell>
          <cell r="F4063" t="str">
            <v>Partially new energy</v>
          </cell>
          <cell r="G4063" t="str">
            <v>Solar</v>
          </cell>
          <cell r="H4063" t="str">
            <v>Quebec</v>
          </cell>
          <cell r="I4063" t="str">
            <v>Canada</v>
          </cell>
          <cell r="J4063" t="str">
            <v>CAN</v>
          </cell>
          <cell r="K4063" t="str">
            <v>North America &amp; Carribean</v>
          </cell>
          <cell r="L4063" t="str">
            <v>AMER</v>
          </cell>
          <cell r="M4063">
            <v>39428.615277777775</v>
          </cell>
          <cell r="N4063" t="str">
            <v>Completed</v>
          </cell>
          <cell r="O4063" t="str">
            <v>IPO</v>
          </cell>
          <cell r="P4063">
            <v>67</v>
          </cell>
          <cell r="Q4063">
            <v>0</v>
          </cell>
          <cell r="R4063" t="str">
            <v>34.7</v>
          </cell>
          <cell r="S4063" t="str">
            <v>32.3</v>
          </cell>
        </row>
        <row r="4064">
          <cell r="A4064" t="str">
            <v>PM</v>
          </cell>
          <cell r="B4064">
            <v>1369</v>
          </cell>
          <cell r="C4064">
            <v>1</v>
          </cell>
          <cell r="D4064">
            <v>362</v>
          </cell>
          <cell r="E4064" t="str">
            <v>REC Group (Renewable Energy Corporation)</v>
          </cell>
          <cell r="F4064" t="str">
            <v>New energy</v>
          </cell>
          <cell r="G4064" t="str">
            <v>Solar</v>
          </cell>
          <cell r="I4064" t="str">
            <v>Norway</v>
          </cell>
          <cell r="J4064" t="str">
            <v>NOR</v>
          </cell>
          <cell r="K4064" t="str">
            <v>Non-EU Europe</v>
          </cell>
          <cell r="L4064" t="str">
            <v>EMEA</v>
          </cell>
          <cell r="M4064">
            <v>39126.680555555555</v>
          </cell>
          <cell r="N4064" t="str">
            <v>Completed</v>
          </cell>
          <cell r="O4064" t="str">
            <v>Secondary</v>
          </cell>
          <cell r="P4064">
            <v>465</v>
          </cell>
          <cell r="Q4064">
            <v>0</v>
          </cell>
          <cell r="R4064" t="str">
            <v>465</v>
          </cell>
          <cell r="S4064" t="str">
            <v>0</v>
          </cell>
        </row>
        <row r="4065">
          <cell r="A4065" t="str">
            <v>PM</v>
          </cell>
          <cell r="B4065">
            <v>1370</v>
          </cell>
          <cell r="C4065">
            <v>1</v>
          </cell>
          <cell r="D4065">
            <v>874</v>
          </cell>
          <cell r="E4065" t="str">
            <v>Good Energy Group Plc (previously Monkton Group Plc)</v>
          </cell>
          <cell r="F4065" t="str">
            <v>New energy</v>
          </cell>
          <cell r="G4065" t="str">
            <v>Services &amp; Support (Clean Energy)</v>
          </cell>
          <cell r="I4065" t="str">
            <v>United Kingdom</v>
          </cell>
          <cell r="J4065" t="str">
            <v>GBR</v>
          </cell>
          <cell r="K4065" t="str">
            <v>EU Europe</v>
          </cell>
          <cell r="L4065" t="str">
            <v>EMEA</v>
          </cell>
          <cell r="M4065">
            <v>39426.50277777778</v>
          </cell>
          <cell r="N4065" t="str">
            <v>Completed</v>
          </cell>
          <cell r="O4065" t="str">
            <v>OTC IPO</v>
          </cell>
          <cell r="P4065">
            <v>2.1800000000000002</v>
          </cell>
          <cell r="Q4065">
            <v>0</v>
          </cell>
          <cell r="R4065" t="str">
            <v>2.18</v>
          </cell>
          <cell r="S4065" t="str">
            <v>0</v>
          </cell>
        </row>
        <row r="4066">
          <cell r="A4066" t="str">
            <v>PM</v>
          </cell>
          <cell r="B4066">
            <v>1372</v>
          </cell>
          <cell r="C4066">
            <v>1</v>
          </cell>
          <cell r="D4066">
            <v>874</v>
          </cell>
          <cell r="E4066" t="str">
            <v>Good Energy Group Plc (previously Monkton Group Plc)</v>
          </cell>
          <cell r="F4066" t="str">
            <v>New energy</v>
          </cell>
          <cell r="G4066" t="str">
            <v>Services &amp; Support (Clean Energy)</v>
          </cell>
          <cell r="I4066" t="str">
            <v>United Kingdom</v>
          </cell>
          <cell r="J4066" t="str">
            <v>GBR</v>
          </cell>
          <cell r="K4066" t="str">
            <v>EU Europe</v>
          </cell>
          <cell r="L4066" t="str">
            <v>EMEA</v>
          </cell>
          <cell r="M4066">
            <v>38231.626388888886</v>
          </cell>
          <cell r="N4066" t="str">
            <v>Completed</v>
          </cell>
          <cell r="O4066" t="str">
            <v>OTC Share registration</v>
          </cell>
          <cell r="P4066">
            <v>0</v>
          </cell>
          <cell r="Q4066">
            <v>0</v>
          </cell>
          <cell r="R4066" t="str">
            <v>0</v>
          </cell>
          <cell r="S4066" t="str">
            <v>0</v>
          </cell>
        </row>
        <row r="4067">
          <cell r="A4067" t="str">
            <v>PM</v>
          </cell>
          <cell r="B4067">
            <v>1373</v>
          </cell>
          <cell r="C4067">
            <v>1</v>
          </cell>
          <cell r="D4067">
            <v>22004</v>
          </cell>
          <cell r="E4067" t="str">
            <v>NACEL Energy</v>
          </cell>
          <cell r="F4067" t="str">
            <v>New energy</v>
          </cell>
          <cell r="G4067" t="str">
            <v>Wind</v>
          </cell>
          <cell r="H4067" t="str">
            <v>Wyoming</v>
          </cell>
          <cell r="I4067" t="str">
            <v>United States</v>
          </cell>
          <cell r="J4067" t="str">
            <v>USA</v>
          </cell>
          <cell r="K4067" t="str">
            <v>North America &amp; Carribean</v>
          </cell>
          <cell r="L4067" t="str">
            <v>AMER</v>
          </cell>
          <cell r="M4067">
            <v>39355</v>
          </cell>
          <cell r="N4067" t="str">
            <v>Completed</v>
          </cell>
          <cell r="O4067" t="str">
            <v>OTC IPO</v>
          </cell>
          <cell r="P4067">
            <v>0.04</v>
          </cell>
          <cell r="Q4067">
            <v>0</v>
          </cell>
          <cell r="R4067" t="str">
            <v>0.04</v>
          </cell>
          <cell r="S4067" t="str">
            <v>0</v>
          </cell>
        </row>
        <row r="4068">
          <cell r="A4068" t="str">
            <v>PM</v>
          </cell>
          <cell r="B4068">
            <v>1375</v>
          </cell>
          <cell r="C4068">
            <v>1</v>
          </cell>
          <cell r="D4068">
            <v>21789</v>
          </cell>
          <cell r="E4068" t="str">
            <v>ET Solar Group (Formerly CNS Solar Industry)</v>
          </cell>
          <cell r="F4068" t="str">
            <v>New energy</v>
          </cell>
          <cell r="G4068" t="str">
            <v>Solar</v>
          </cell>
          <cell r="H4068" t="str">
            <v>Jiangsu Prefecture</v>
          </cell>
          <cell r="I4068" t="str">
            <v>China</v>
          </cell>
          <cell r="J4068" t="str">
            <v>CHN</v>
          </cell>
          <cell r="K4068" t="str">
            <v>Asia</v>
          </cell>
          <cell r="L4068" t="str">
            <v>ASOC</v>
          </cell>
          <cell r="M4068">
            <v>39421.677777777775</v>
          </cell>
          <cell r="N4068" t="str">
            <v>Announced/filed</v>
          </cell>
          <cell r="O4068" t="str">
            <v>IPO</v>
          </cell>
          <cell r="P4068">
            <v>0</v>
          </cell>
          <cell r="Q4068">
            <v>0</v>
          </cell>
          <cell r="R4068" t="str">
            <v>0</v>
          </cell>
          <cell r="S4068" t="str">
            <v>0</v>
          </cell>
        </row>
        <row r="4069">
          <cell r="A4069" t="str">
            <v>PM</v>
          </cell>
          <cell r="B4069">
            <v>1376</v>
          </cell>
          <cell r="C4069">
            <v>1</v>
          </cell>
          <cell r="D4069">
            <v>18124</v>
          </cell>
          <cell r="E4069" t="str">
            <v>Basic Energy Corp. (formerly Basic Petroleum Corp.)</v>
          </cell>
          <cell r="F4069" t="str">
            <v>Partially new energy</v>
          </cell>
          <cell r="G4069" t="str">
            <v>Biofuels</v>
          </cell>
          <cell r="I4069" t="str">
            <v>Philippines</v>
          </cell>
          <cell r="J4069" t="str">
            <v>PHL</v>
          </cell>
          <cell r="K4069" t="str">
            <v>Asia</v>
          </cell>
          <cell r="L4069" t="str">
            <v>ASOC</v>
          </cell>
          <cell r="M4069">
            <v>39430.703472222223</v>
          </cell>
          <cell r="N4069" t="str">
            <v>Announced/filed</v>
          </cell>
          <cell r="O4069" t="str">
            <v>Secondary</v>
          </cell>
          <cell r="P4069">
            <v>53</v>
          </cell>
          <cell r="Q4069">
            <v>0</v>
          </cell>
          <cell r="R4069" t="str">
            <v>0</v>
          </cell>
          <cell r="S4069" t="str">
            <v>0</v>
          </cell>
        </row>
        <row r="4070">
          <cell r="A4070" t="str">
            <v>PM</v>
          </cell>
          <cell r="B4070">
            <v>1377</v>
          </cell>
          <cell r="C4070">
            <v>1</v>
          </cell>
          <cell r="D4070">
            <v>5480</v>
          </cell>
          <cell r="E4070" t="str">
            <v>Morphic Technologies AB</v>
          </cell>
          <cell r="F4070" t="str">
            <v>Partially new energy</v>
          </cell>
          <cell r="G4070" t="str">
            <v>Fuel Cells</v>
          </cell>
          <cell r="I4070" t="str">
            <v>Sweden</v>
          </cell>
          <cell r="J4070" t="str">
            <v>SWE</v>
          </cell>
          <cell r="K4070" t="str">
            <v>EU Europe</v>
          </cell>
          <cell r="L4070" t="str">
            <v>EMEA</v>
          </cell>
          <cell r="M4070">
            <v>39434.506249999999</v>
          </cell>
          <cell r="N4070" t="str">
            <v>Announced/filed</v>
          </cell>
          <cell r="O4070" t="str">
            <v>OTC Secondary/PIPE</v>
          </cell>
          <cell r="P4070">
            <v>1.86</v>
          </cell>
          <cell r="Q4070">
            <v>0</v>
          </cell>
          <cell r="R4070" t="str">
            <v>0</v>
          </cell>
          <cell r="S4070" t="str">
            <v>0</v>
          </cell>
        </row>
        <row r="4071">
          <cell r="A4071" t="str">
            <v>PM</v>
          </cell>
          <cell r="B4071">
            <v>1378</v>
          </cell>
          <cell r="C4071">
            <v>1</v>
          </cell>
          <cell r="D4071">
            <v>17718</v>
          </cell>
          <cell r="E4071" t="str">
            <v>Solar Power Inc (SPI)</v>
          </cell>
          <cell r="F4071" t="str">
            <v>New energy</v>
          </cell>
          <cell r="G4071" t="str">
            <v>Solar</v>
          </cell>
          <cell r="H4071" t="str">
            <v>California</v>
          </cell>
          <cell r="I4071" t="str">
            <v>United States</v>
          </cell>
          <cell r="J4071" t="str">
            <v>USA</v>
          </cell>
          <cell r="K4071" t="str">
            <v>North America &amp; Carribean</v>
          </cell>
          <cell r="L4071" t="str">
            <v>AMER</v>
          </cell>
          <cell r="M4071">
            <v>39436.440972222219</v>
          </cell>
          <cell r="N4071" t="str">
            <v>Completed</v>
          </cell>
          <cell r="O4071" t="str">
            <v>OTC Secondary/PIPE</v>
          </cell>
          <cell r="P4071">
            <v>10.5</v>
          </cell>
          <cell r="Q4071">
            <v>0</v>
          </cell>
          <cell r="R4071" t="str">
            <v>10.5</v>
          </cell>
          <cell r="S4071" t="str">
            <v>0</v>
          </cell>
        </row>
        <row r="4072">
          <cell r="A4072" t="str">
            <v>PM</v>
          </cell>
          <cell r="B4072">
            <v>1379</v>
          </cell>
          <cell r="C4072">
            <v>1</v>
          </cell>
          <cell r="D4072">
            <v>21934</v>
          </cell>
          <cell r="E4072" t="str">
            <v>Nantong Qiangsheng Photovoltaic Technology Co Ltd (QS Solar)</v>
          </cell>
          <cell r="F4072" t="str">
            <v>New energy</v>
          </cell>
          <cell r="G4072" t="str">
            <v>Solar</v>
          </cell>
          <cell r="H4072" t="str">
            <v>Shanghai Municipality</v>
          </cell>
          <cell r="I4072" t="str">
            <v>China</v>
          </cell>
          <cell r="J4072" t="str">
            <v>CHN</v>
          </cell>
          <cell r="K4072" t="str">
            <v>Asia</v>
          </cell>
          <cell r="L4072" t="str">
            <v>ASOC</v>
          </cell>
          <cell r="M4072">
            <v>39428.412499999999</v>
          </cell>
          <cell r="N4072" t="str">
            <v>In active planning</v>
          </cell>
          <cell r="O4072" t="str">
            <v>IPO</v>
          </cell>
          <cell r="P4072">
            <v>200</v>
          </cell>
          <cell r="Q4072">
            <v>0</v>
          </cell>
          <cell r="R4072" t="str">
            <v>0</v>
          </cell>
          <cell r="S4072" t="str">
            <v>0</v>
          </cell>
        </row>
        <row r="4073">
          <cell r="A4073" t="str">
            <v>PM</v>
          </cell>
          <cell r="B4073">
            <v>1380</v>
          </cell>
          <cell r="C4073">
            <v>1</v>
          </cell>
          <cell r="D4073">
            <v>11928</v>
          </cell>
          <cell r="E4073" t="str">
            <v>Indowind Energy Ltd (IWEL)</v>
          </cell>
          <cell r="F4073" t="str">
            <v>New energy</v>
          </cell>
          <cell r="G4073" t="str">
            <v>Wind</v>
          </cell>
          <cell r="I4073" t="str">
            <v>India</v>
          </cell>
          <cell r="J4073" t="str">
            <v>IND</v>
          </cell>
          <cell r="K4073" t="str">
            <v>Asia</v>
          </cell>
          <cell r="L4073" t="str">
            <v>ASOC</v>
          </cell>
          <cell r="M4073">
            <v>39443.531944444447</v>
          </cell>
          <cell r="N4073" t="str">
            <v>Completed</v>
          </cell>
          <cell r="O4073" t="str">
            <v>Convertible</v>
          </cell>
          <cell r="P4073">
            <v>30</v>
          </cell>
          <cell r="Q4073">
            <v>0</v>
          </cell>
          <cell r="R4073" t="str">
            <v>30</v>
          </cell>
          <cell r="S4073" t="str">
            <v>0</v>
          </cell>
        </row>
        <row r="4074">
          <cell r="A4074" t="str">
            <v>PM</v>
          </cell>
          <cell r="B4074">
            <v>1381</v>
          </cell>
          <cell r="C4074">
            <v>1</v>
          </cell>
          <cell r="D4074">
            <v>22163</v>
          </cell>
          <cell r="E4074" t="str">
            <v>Endi</v>
          </cell>
          <cell r="F4074" t="str">
            <v>Non-core</v>
          </cell>
          <cell r="G4074" t="str">
            <v>Biomass &amp; Waste</v>
          </cell>
          <cell r="I4074" t="str">
            <v>Germany</v>
          </cell>
          <cell r="J4074" t="str">
            <v>DEU</v>
          </cell>
          <cell r="K4074" t="str">
            <v>EU Europe</v>
          </cell>
          <cell r="L4074" t="str">
            <v>EMEA</v>
          </cell>
          <cell r="M4074">
            <v>39444.463194444441</v>
          </cell>
          <cell r="N4074" t="str">
            <v>In active planning</v>
          </cell>
          <cell r="O4074" t="str">
            <v>IPO</v>
          </cell>
          <cell r="P4074">
            <v>103</v>
          </cell>
          <cell r="Q4074">
            <v>0</v>
          </cell>
          <cell r="R4074" t="str">
            <v>0</v>
          </cell>
          <cell r="S4074" t="str">
            <v>0</v>
          </cell>
        </row>
        <row r="4075">
          <cell r="A4075" t="str">
            <v>PM</v>
          </cell>
          <cell r="B4075">
            <v>1382</v>
          </cell>
          <cell r="C4075">
            <v>1</v>
          </cell>
          <cell r="D4075">
            <v>2476</v>
          </cell>
          <cell r="E4075" t="str">
            <v>ThermoEnergy Corporation</v>
          </cell>
          <cell r="F4075" t="str">
            <v>Partially new energy</v>
          </cell>
          <cell r="G4075" t="str">
            <v>Biomass &amp; Waste</v>
          </cell>
          <cell r="H4075" t="str">
            <v>Arkansas</v>
          </cell>
          <cell r="I4075" t="str">
            <v>United States</v>
          </cell>
          <cell r="J4075" t="str">
            <v>USA</v>
          </cell>
          <cell r="K4075" t="str">
            <v>North America &amp; Carribean</v>
          </cell>
          <cell r="L4075" t="str">
            <v>AMER</v>
          </cell>
          <cell r="M4075">
            <v>39434.616666666669</v>
          </cell>
          <cell r="N4075" t="str">
            <v>Completed</v>
          </cell>
          <cell r="O4075" t="str">
            <v>OTC Secondary/PIPE</v>
          </cell>
          <cell r="P4075">
            <v>12</v>
          </cell>
          <cell r="Q4075">
            <v>0</v>
          </cell>
          <cell r="R4075" t="str">
            <v>12</v>
          </cell>
          <cell r="S4075" t="str">
            <v>0</v>
          </cell>
        </row>
        <row r="4076">
          <cell r="A4076" t="str">
            <v>PM</v>
          </cell>
          <cell r="B4076">
            <v>1384</v>
          </cell>
          <cell r="C4076">
            <v>1</v>
          </cell>
          <cell r="D4076">
            <v>19223</v>
          </cell>
          <cell r="E4076" t="str">
            <v>Genesis Energy Investment Public Limited Company (Genesis Solar, formerly Novotrade Befektetesi NyRt</v>
          </cell>
          <cell r="F4076" t="str">
            <v>New energy</v>
          </cell>
          <cell r="G4076" t="str">
            <v>Solar</v>
          </cell>
          <cell r="I4076" t="str">
            <v>Hungary</v>
          </cell>
          <cell r="J4076" t="str">
            <v>HUN</v>
          </cell>
          <cell r="K4076" t="str">
            <v>EU Europe</v>
          </cell>
          <cell r="L4076" t="str">
            <v>EMEA</v>
          </cell>
          <cell r="M4076">
            <v>39436.646527777775</v>
          </cell>
          <cell r="N4076" t="str">
            <v>Announced/filed</v>
          </cell>
          <cell r="O4076" t="str">
            <v>Convertible</v>
          </cell>
          <cell r="P4076">
            <v>57.4</v>
          </cell>
          <cell r="Q4076">
            <v>0</v>
          </cell>
          <cell r="R4076" t="str">
            <v>0</v>
          </cell>
          <cell r="S4076" t="str">
            <v>0</v>
          </cell>
        </row>
        <row r="4077">
          <cell r="A4077" t="str">
            <v>PM</v>
          </cell>
          <cell r="B4077">
            <v>1385</v>
          </cell>
          <cell r="C4077">
            <v>1</v>
          </cell>
          <cell r="D4077">
            <v>2280</v>
          </cell>
          <cell r="E4077" t="str">
            <v>Solaria Energia y Medio Ambiente SA</v>
          </cell>
          <cell r="F4077" t="str">
            <v>New energy</v>
          </cell>
          <cell r="G4077" t="str">
            <v>Solar</v>
          </cell>
          <cell r="I4077" t="str">
            <v>Spain</v>
          </cell>
          <cell r="J4077" t="str">
            <v>ESP</v>
          </cell>
          <cell r="K4077" t="str">
            <v>EU Europe</v>
          </cell>
          <cell r="L4077" t="str">
            <v>EMEA</v>
          </cell>
          <cell r="M4077">
            <v>39399</v>
          </cell>
          <cell r="N4077" t="str">
            <v>Completed</v>
          </cell>
          <cell r="O4077" t="str">
            <v>Secondary</v>
          </cell>
          <cell r="P4077">
            <v>280.5</v>
          </cell>
          <cell r="Q4077">
            <v>0</v>
          </cell>
          <cell r="R4077" t="str">
            <v>280.5</v>
          </cell>
          <cell r="S4077" t="str">
            <v>0</v>
          </cell>
        </row>
        <row r="4078">
          <cell r="A4078" t="str">
            <v>PM</v>
          </cell>
          <cell r="B4078">
            <v>1387</v>
          </cell>
          <cell r="C4078">
            <v>1</v>
          </cell>
          <cell r="D4078">
            <v>20278</v>
          </cell>
          <cell r="E4078" t="str">
            <v>BIG SUN Energy Technology Incorporation</v>
          </cell>
          <cell r="F4078" t="str">
            <v>New energy</v>
          </cell>
          <cell r="G4078" t="str">
            <v>Solar</v>
          </cell>
          <cell r="I4078" t="str">
            <v>Taiwan</v>
          </cell>
          <cell r="J4078" t="str">
            <v>TWN</v>
          </cell>
          <cell r="K4078" t="str">
            <v>Asia</v>
          </cell>
          <cell r="L4078" t="str">
            <v>ASOC</v>
          </cell>
          <cell r="M4078">
            <v>39450.677083333336</v>
          </cell>
          <cell r="N4078" t="str">
            <v>Announced/filed</v>
          </cell>
          <cell r="O4078" t="str">
            <v>OTC Secondary/PIPE</v>
          </cell>
          <cell r="P4078">
            <v>24.7</v>
          </cell>
          <cell r="Q4078">
            <v>0</v>
          </cell>
          <cell r="R4078" t="str">
            <v>0</v>
          </cell>
          <cell r="S4078" t="str">
            <v>0</v>
          </cell>
        </row>
        <row r="4079">
          <cell r="A4079" t="str">
            <v>PM</v>
          </cell>
          <cell r="B4079">
            <v>1390</v>
          </cell>
          <cell r="C4079">
            <v>1</v>
          </cell>
          <cell r="D4079">
            <v>19053</v>
          </cell>
          <cell r="E4079" t="str">
            <v>GreenHunter Energy Inc</v>
          </cell>
          <cell r="F4079" t="str">
            <v>New energy</v>
          </cell>
          <cell r="G4079" t="str">
            <v>Biofuels</v>
          </cell>
          <cell r="H4079" t="str">
            <v>Texas</v>
          </cell>
          <cell r="I4079" t="str">
            <v>United States</v>
          </cell>
          <cell r="J4079" t="str">
            <v>USA</v>
          </cell>
          <cell r="K4079" t="str">
            <v>North America &amp; Carribean</v>
          </cell>
          <cell r="L4079" t="str">
            <v>AMER</v>
          </cell>
          <cell r="M4079">
            <v>39449.759722222225</v>
          </cell>
          <cell r="N4079" t="str">
            <v>Completed</v>
          </cell>
          <cell r="O4079" t="str">
            <v>Share registration</v>
          </cell>
          <cell r="P4079">
            <v>0</v>
          </cell>
          <cell r="Q4079">
            <v>0</v>
          </cell>
          <cell r="R4079" t="str">
            <v>0</v>
          </cell>
          <cell r="S4079" t="str">
            <v>0</v>
          </cell>
        </row>
        <row r="4080">
          <cell r="A4080" t="str">
            <v>PM</v>
          </cell>
          <cell r="B4080">
            <v>1391</v>
          </cell>
          <cell r="C4080">
            <v>1</v>
          </cell>
          <cell r="D4080">
            <v>13217</v>
          </cell>
          <cell r="E4080" t="str">
            <v>Nova Biosource Fuels (formerly Nova Energy Holding Inc)</v>
          </cell>
          <cell r="F4080" t="str">
            <v>New energy</v>
          </cell>
          <cell r="G4080" t="str">
            <v>Biofuels</v>
          </cell>
          <cell r="H4080" t="str">
            <v>Washington State</v>
          </cell>
          <cell r="I4080" t="str">
            <v>United States</v>
          </cell>
          <cell r="J4080" t="str">
            <v>USA</v>
          </cell>
          <cell r="K4080" t="str">
            <v>North America &amp; Carribean</v>
          </cell>
          <cell r="L4080" t="str">
            <v>AMER</v>
          </cell>
          <cell r="M4080">
            <v>39353.40347222222</v>
          </cell>
          <cell r="N4080" t="str">
            <v>Completed</v>
          </cell>
          <cell r="O4080" t="str">
            <v>Convertible</v>
          </cell>
          <cell r="P4080">
            <v>55</v>
          </cell>
          <cell r="Q4080">
            <v>0</v>
          </cell>
          <cell r="R4080" t="str">
            <v>55</v>
          </cell>
          <cell r="S4080" t="str">
            <v>0</v>
          </cell>
        </row>
        <row r="4081">
          <cell r="A4081" t="str">
            <v>PM</v>
          </cell>
          <cell r="B4081">
            <v>1392</v>
          </cell>
          <cell r="C4081">
            <v>1</v>
          </cell>
          <cell r="D4081">
            <v>22167</v>
          </cell>
          <cell r="E4081" t="str">
            <v>ArianeCorp Ltd</v>
          </cell>
          <cell r="F4081" t="str">
            <v>Partially new energy</v>
          </cell>
          <cell r="G4081" t="str">
            <v>Biofuels</v>
          </cell>
          <cell r="I4081" t="str">
            <v>Singapore</v>
          </cell>
          <cell r="J4081" t="str">
            <v>SGP</v>
          </cell>
          <cell r="K4081" t="str">
            <v>Asia</v>
          </cell>
          <cell r="L4081" t="str">
            <v>ASOC</v>
          </cell>
          <cell r="M4081">
            <v>39436.551388888889</v>
          </cell>
          <cell r="N4081" t="str">
            <v>Announced/filed</v>
          </cell>
          <cell r="O4081" t="str">
            <v>Private Investment in Public Equity (PIPE)</v>
          </cell>
          <cell r="P4081">
            <v>170</v>
          </cell>
          <cell r="Q4081">
            <v>0</v>
          </cell>
          <cell r="R4081" t="str">
            <v>0</v>
          </cell>
          <cell r="S4081" t="str">
            <v>0</v>
          </cell>
        </row>
        <row r="4082">
          <cell r="A4082" t="str">
            <v>PM</v>
          </cell>
          <cell r="B4082">
            <v>1393</v>
          </cell>
          <cell r="C4082">
            <v>1</v>
          </cell>
          <cell r="D4082">
            <v>22230</v>
          </cell>
          <cell r="E4082" t="str">
            <v>Reliance Power Limited</v>
          </cell>
          <cell r="F4082" t="str">
            <v>Non-core</v>
          </cell>
          <cell r="G4082" t="str">
            <v>Wind</v>
          </cell>
          <cell r="H4082" t="str">
            <v>Maharashtra State</v>
          </cell>
          <cell r="I4082" t="str">
            <v>India</v>
          </cell>
          <cell r="J4082" t="str">
            <v>IND</v>
          </cell>
          <cell r="K4082" t="str">
            <v>Asia</v>
          </cell>
          <cell r="L4082" t="str">
            <v>ASOC</v>
          </cell>
          <cell r="M4082">
            <v>39454.706944444442</v>
          </cell>
          <cell r="N4082" t="str">
            <v>Announced/filed</v>
          </cell>
          <cell r="O4082" t="str">
            <v>IPO</v>
          </cell>
          <cell r="P4082">
            <v>3000</v>
          </cell>
          <cell r="Q4082">
            <v>0</v>
          </cell>
          <cell r="R4082" t="str">
            <v>0</v>
          </cell>
          <cell r="S4082" t="str">
            <v>0</v>
          </cell>
        </row>
        <row r="4083">
          <cell r="A4083" t="str">
            <v>PM</v>
          </cell>
          <cell r="B4083">
            <v>1394</v>
          </cell>
          <cell r="C4083">
            <v>1</v>
          </cell>
          <cell r="D4083">
            <v>15016</v>
          </cell>
          <cell r="E4083" t="str">
            <v>BlueFire Ethanol</v>
          </cell>
          <cell r="F4083" t="str">
            <v>New energy</v>
          </cell>
          <cell r="G4083" t="str">
            <v>Biofuels</v>
          </cell>
          <cell r="H4083" t="str">
            <v>California</v>
          </cell>
          <cell r="I4083" t="str">
            <v>United States</v>
          </cell>
          <cell r="J4083" t="str">
            <v>USA</v>
          </cell>
          <cell r="K4083" t="str">
            <v>North America &amp; Carribean</v>
          </cell>
          <cell r="L4083" t="str">
            <v>AMER</v>
          </cell>
          <cell r="M4083">
            <v>39430.565972222219</v>
          </cell>
          <cell r="N4083" t="str">
            <v>Completed</v>
          </cell>
          <cell r="O4083" t="str">
            <v>OTC Secondary/PIPE</v>
          </cell>
          <cell r="P4083">
            <v>15</v>
          </cell>
          <cell r="Q4083">
            <v>0</v>
          </cell>
          <cell r="R4083" t="str">
            <v>15</v>
          </cell>
          <cell r="S4083" t="str">
            <v>0</v>
          </cell>
        </row>
        <row r="4084">
          <cell r="A4084" t="str">
            <v>PM</v>
          </cell>
          <cell r="B4084">
            <v>1395</v>
          </cell>
          <cell r="C4084">
            <v>1</v>
          </cell>
          <cell r="D4084">
            <v>957</v>
          </cell>
          <cell r="E4084" t="str">
            <v>DONG Energy A/S</v>
          </cell>
          <cell r="F4084" t="str">
            <v>Partially new energy</v>
          </cell>
          <cell r="G4084" t="str">
            <v>Wind</v>
          </cell>
          <cell r="I4084" t="str">
            <v>Denmark</v>
          </cell>
          <cell r="J4084" t="str">
            <v>DNK</v>
          </cell>
          <cell r="K4084" t="str">
            <v>EU Europe</v>
          </cell>
          <cell r="L4084" t="str">
            <v>EMEA</v>
          </cell>
          <cell r="M4084">
            <v>39468.665972222225</v>
          </cell>
          <cell r="N4084" t="str">
            <v>Postponed/cancelled</v>
          </cell>
          <cell r="O4084" t="str">
            <v>IPO</v>
          </cell>
          <cell r="P4084">
            <v>4.3</v>
          </cell>
          <cell r="Q4084">
            <v>0</v>
          </cell>
          <cell r="R4084" t="str">
            <v>0</v>
          </cell>
          <cell r="S4084" t="str">
            <v>0</v>
          </cell>
        </row>
        <row r="4085">
          <cell r="A4085" t="str">
            <v>PM</v>
          </cell>
          <cell r="B4085">
            <v>1396</v>
          </cell>
          <cell r="C4085">
            <v>1</v>
          </cell>
          <cell r="D4085">
            <v>4924</v>
          </cell>
          <cell r="E4085" t="str">
            <v>Planktos Inc</v>
          </cell>
          <cell r="F4085" t="str">
            <v>New energy</v>
          </cell>
          <cell r="G4085" t="str">
            <v>Carbon Capture and Sequestration</v>
          </cell>
          <cell r="H4085" t="str">
            <v>California</v>
          </cell>
          <cell r="I4085" t="str">
            <v>United States</v>
          </cell>
          <cell r="J4085" t="str">
            <v>USA</v>
          </cell>
          <cell r="K4085" t="str">
            <v>North America &amp; Carribean</v>
          </cell>
          <cell r="L4085" t="str">
            <v>AMER</v>
          </cell>
          <cell r="M4085">
            <v>39094.601388888892</v>
          </cell>
          <cell r="N4085" t="str">
            <v>In active planning</v>
          </cell>
          <cell r="O4085" t="str">
            <v>OTC Reverse IPO</v>
          </cell>
          <cell r="P4085">
            <v>0</v>
          </cell>
          <cell r="Q4085">
            <v>0</v>
          </cell>
          <cell r="R4085" t="str">
            <v>0</v>
          </cell>
          <cell r="S4085" t="str">
            <v>0</v>
          </cell>
        </row>
        <row r="4086">
          <cell r="A4086" t="str">
            <v>PM</v>
          </cell>
          <cell r="B4086">
            <v>1397</v>
          </cell>
          <cell r="C4086">
            <v>1</v>
          </cell>
          <cell r="D4086">
            <v>14841</v>
          </cell>
          <cell r="E4086" t="str">
            <v>Santelisa Vale (formerly Santa Elisa Energetic Company)</v>
          </cell>
          <cell r="F4086" t="str">
            <v>New energy</v>
          </cell>
          <cell r="G4086" t="str">
            <v>Biofuels</v>
          </cell>
          <cell r="I4086" t="str">
            <v>Brazil</v>
          </cell>
          <cell r="J4086" t="str">
            <v>BRA</v>
          </cell>
          <cell r="K4086" t="str">
            <v>Central &amp; South America</v>
          </cell>
          <cell r="L4086" t="str">
            <v>AMER</v>
          </cell>
          <cell r="M4086">
            <v>39352.763194444444</v>
          </cell>
          <cell r="N4086" t="str">
            <v>In active planning</v>
          </cell>
          <cell r="O4086" t="str">
            <v>IPO</v>
          </cell>
          <cell r="P4086">
            <v>0</v>
          </cell>
          <cell r="Q4086">
            <v>0</v>
          </cell>
          <cell r="R4086" t="str">
            <v>0</v>
          </cell>
          <cell r="S4086" t="str">
            <v>0</v>
          </cell>
        </row>
        <row r="4087">
          <cell r="A4087" t="str">
            <v>PM</v>
          </cell>
          <cell r="B4087">
            <v>1398</v>
          </cell>
          <cell r="C4087">
            <v>1</v>
          </cell>
          <cell r="D4087">
            <v>817</v>
          </cell>
          <cell r="E4087" t="str">
            <v>Ormat Technologies Inc</v>
          </cell>
          <cell r="F4087" t="str">
            <v>New energy</v>
          </cell>
          <cell r="G4087" t="str">
            <v>Geothermal</v>
          </cell>
          <cell r="H4087" t="str">
            <v>Nevada</v>
          </cell>
          <cell r="I4087" t="str">
            <v>United States</v>
          </cell>
          <cell r="J4087" t="str">
            <v>USA</v>
          </cell>
          <cell r="K4087" t="str">
            <v>North America &amp; Carribean</v>
          </cell>
          <cell r="L4087" t="str">
            <v>AMER</v>
          </cell>
          <cell r="M4087">
            <v>39456.453472222223</v>
          </cell>
          <cell r="N4087" t="str">
            <v>Completed</v>
          </cell>
          <cell r="O4087" t="str">
            <v>Private Investment in Public Equity (PIPE)</v>
          </cell>
          <cell r="P4087">
            <v>33.299999999999997</v>
          </cell>
          <cell r="Q4087">
            <v>0</v>
          </cell>
          <cell r="R4087" t="str">
            <v>33.3</v>
          </cell>
          <cell r="S4087" t="str">
            <v>0</v>
          </cell>
        </row>
        <row r="4088">
          <cell r="A4088" t="str">
            <v>PM</v>
          </cell>
          <cell r="B4088">
            <v>1399</v>
          </cell>
          <cell r="C4088">
            <v>1</v>
          </cell>
          <cell r="D4088">
            <v>20412</v>
          </cell>
          <cell r="E4088" t="str">
            <v>Neo Solar Power Corp (NSP)</v>
          </cell>
          <cell r="F4088" t="str">
            <v>New energy</v>
          </cell>
          <cell r="G4088" t="str">
            <v>Solar</v>
          </cell>
          <cell r="I4088" t="str">
            <v>Taiwan</v>
          </cell>
          <cell r="J4088" t="str">
            <v>TWN</v>
          </cell>
          <cell r="K4088" t="str">
            <v>Asia</v>
          </cell>
          <cell r="L4088" t="str">
            <v>ASOC</v>
          </cell>
          <cell r="M4088">
            <v>39364.447222222225</v>
          </cell>
          <cell r="N4088" t="str">
            <v>Completed</v>
          </cell>
          <cell r="O4088" t="str">
            <v>OTC Share registration</v>
          </cell>
          <cell r="P4088">
            <v>0</v>
          </cell>
          <cell r="Q4088">
            <v>0</v>
          </cell>
          <cell r="R4088" t="str">
            <v>0</v>
          </cell>
          <cell r="S4088" t="str">
            <v>0</v>
          </cell>
        </row>
        <row r="4089">
          <cell r="A4089" t="str">
            <v>PM</v>
          </cell>
          <cell r="B4089">
            <v>1400</v>
          </cell>
          <cell r="C4089">
            <v>1</v>
          </cell>
          <cell r="D4089">
            <v>363</v>
          </cell>
          <cell r="E4089" t="str">
            <v>Q-Cells AG</v>
          </cell>
          <cell r="F4089" t="str">
            <v>New energy</v>
          </cell>
          <cell r="G4089" t="str">
            <v>Solar</v>
          </cell>
          <cell r="H4089" t="str">
            <v>Brandenburg</v>
          </cell>
          <cell r="I4089" t="str">
            <v>Germany</v>
          </cell>
          <cell r="J4089" t="str">
            <v>DEU</v>
          </cell>
          <cell r="K4089" t="str">
            <v>EU Europe</v>
          </cell>
          <cell r="L4089" t="str">
            <v>EMEA</v>
          </cell>
          <cell r="M4089">
            <v>39135</v>
          </cell>
          <cell r="N4089" t="str">
            <v>Completed</v>
          </cell>
          <cell r="O4089" t="str">
            <v>Secondary</v>
          </cell>
          <cell r="P4089">
            <v>152.80000000000001</v>
          </cell>
          <cell r="Q4089">
            <v>0</v>
          </cell>
          <cell r="R4089" t="str">
            <v>152.8</v>
          </cell>
          <cell r="S4089" t="str">
            <v>0</v>
          </cell>
        </row>
        <row r="4090">
          <cell r="A4090" t="str">
            <v>PM</v>
          </cell>
          <cell r="B4090">
            <v>1401</v>
          </cell>
          <cell r="C4090">
            <v>1</v>
          </cell>
          <cell r="D4090">
            <v>11604</v>
          </cell>
          <cell r="E4090" t="str">
            <v>ReneSola Ltd (aka Zhejiang Yuhui Solar Energy Source Co Ltd)</v>
          </cell>
          <cell r="F4090" t="str">
            <v>New energy</v>
          </cell>
          <cell r="G4090" t="str">
            <v>Solar</v>
          </cell>
          <cell r="H4090" t="str">
            <v>Zhejiang Prefecture</v>
          </cell>
          <cell r="I4090" t="str">
            <v>China</v>
          </cell>
          <cell r="J4090" t="str">
            <v>CHN</v>
          </cell>
          <cell r="K4090" t="str">
            <v>Asia</v>
          </cell>
          <cell r="L4090" t="str">
            <v>ASOC</v>
          </cell>
          <cell r="M4090">
            <v>39476.677083333336</v>
          </cell>
          <cell r="N4090" t="str">
            <v>Completed</v>
          </cell>
          <cell r="O4090" t="str">
            <v>IPO</v>
          </cell>
          <cell r="P4090">
            <v>130</v>
          </cell>
          <cell r="Q4090">
            <v>0</v>
          </cell>
          <cell r="R4090" t="str">
            <v>119.8</v>
          </cell>
          <cell r="S4090" t="str">
            <v>10.2</v>
          </cell>
        </row>
        <row r="4091">
          <cell r="A4091" t="str">
            <v>PM</v>
          </cell>
          <cell r="B4091">
            <v>1402</v>
          </cell>
          <cell r="C4091">
            <v>1</v>
          </cell>
          <cell r="D4091">
            <v>16716</v>
          </cell>
          <cell r="E4091" t="str">
            <v>China Clean Energy Inc</v>
          </cell>
          <cell r="F4091" t="str">
            <v>Partially new energy</v>
          </cell>
          <cell r="G4091" t="str">
            <v>Biofuels</v>
          </cell>
          <cell r="H4091" t="str">
            <v>Fujian Prefecture</v>
          </cell>
          <cell r="I4091" t="str">
            <v>China</v>
          </cell>
          <cell r="J4091" t="str">
            <v>CHN</v>
          </cell>
          <cell r="K4091" t="str">
            <v>Asia</v>
          </cell>
          <cell r="L4091" t="str">
            <v>ASOC</v>
          </cell>
          <cell r="M4091">
            <v>39456.665972222225</v>
          </cell>
          <cell r="N4091" t="str">
            <v>Completed</v>
          </cell>
          <cell r="O4091" t="str">
            <v>OTC Secondary/PIPE</v>
          </cell>
          <cell r="P4091">
            <v>15</v>
          </cell>
          <cell r="Q4091">
            <v>0</v>
          </cell>
          <cell r="R4091" t="str">
            <v>15</v>
          </cell>
          <cell r="S4091" t="str">
            <v>0</v>
          </cell>
        </row>
        <row r="4092">
          <cell r="A4092" t="str">
            <v>PM</v>
          </cell>
          <cell r="B4092">
            <v>1403</v>
          </cell>
          <cell r="C4092">
            <v>1</v>
          </cell>
          <cell r="D4092">
            <v>22392</v>
          </cell>
          <cell r="E4092" t="str">
            <v>ScanArc ASA</v>
          </cell>
          <cell r="F4092" t="str">
            <v>New energy</v>
          </cell>
          <cell r="G4092" t="str">
            <v>Biomass &amp; Waste</v>
          </cell>
          <cell r="I4092" t="str">
            <v>Norway</v>
          </cell>
          <cell r="J4092" t="str">
            <v>NOR</v>
          </cell>
          <cell r="K4092" t="str">
            <v>Non-EU Europe</v>
          </cell>
          <cell r="L4092" t="str">
            <v>EMEA</v>
          </cell>
          <cell r="M4092">
            <v>39211.413194444445</v>
          </cell>
          <cell r="N4092" t="str">
            <v>Completed</v>
          </cell>
          <cell r="O4092" t="str">
            <v>OTC IPO</v>
          </cell>
          <cell r="P4092">
            <v>102</v>
          </cell>
          <cell r="Q4092">
            <v>0</v>
          </cell>
          <cell r="R4092" t="str">
            <v>88.3</v>
          </cell>
          <cell r="S4092" t="str">
            <v>13.5</v>
          </cell>
        </row>
        <row r="4093">
          <cell r="A4093" t="str">
            <v>PM</v>
          </cell>
          <cell r="B4093">
            <v>1404</v>
          </cell>
          <cell r="C4093">
            <v>1</v>
          </cell>
          <cell r="D4093">
            <v>22348</v>
          </cell>
          <cell r="E4093" t="str">
            <v>Euro Multivision Ltd</v>
          </cell>
          <cell r="F4093" t="str">
            <v>Partially new energy</v>
          </cell>
          <cell r="G4093" t="str">
            <v>Solar</v>
          </cell>
          <cell r="H4093" t="str">
            <v>Maharashtra State</v>
          </cell>
          <cell r="I4093" t="str">
            <v>India</v>
          </cell>
          <cell r="J4093" t="str">
            <v>IND</v>
          </cell>
          <cell r="K4093" t="str">
            <v>Asia</v>
          </cell>
          <cell r="L4093" t="str">
            <v>ASOC</v>
          </cell>
          <cell r="M4093">
            <v>39454.650694444441</v>
          </cell>
          <cell r="N4093" t="str">
            <v>Announced/filed</v>
          </cell>
          <cell r="O4093" t="str">
            <v>IPO</v>
          </cell>
          <cell r="P4093">
            <v>0</v>
          </cell>
          <cell r="Q4093">
            <v>0</v>
          </cell>
          <cell r="R4093" t="str">
            <v>0</v>
          </cell>
          <cell r="S4093" t="str">
            <v>0</v>
          </cell>
        </row>
        <row r="4094">
          <cell r="A4094" t="str">
            <v>PM</v>
          </cell>
          <cell r="B4094">
            <v>1405</v>
          </cell>
          <cell r="C4094">
            <v>1</v>
          </cell>
          <cell r="D4094">
            <v>22153</v>
          </cell>
          <cell r="E4094" t="str">
            <v>Gallivare PhotoVoltaic AB</v>
          </cell>
          <cell r="F4094" t="str">
            <v>New energy</v>
          </cell>
          <cell r="I4094" t="str">
            <v>Sweden</v>
          </cell>
          <cell r="J4094" t="str">
            <v>SWE</v>
          </cell>
          <cell r="K4094" t="str">
            <v>EU Europe</v>
          </cell>
          <cell r="L4094" t="str">
            <v>EMEA</v>
          </cell>
          <cell r="M4094">
            <v>39435.660416666666</v>
          </cell>
          <cell r="N4094" t="str">
            <v>In active planning</v>
          </cell>
          <cell r="O4094" t="str">
            <v>IPO</v>
          </cell>
          <cell r="P4094">
            <v>0</v>
          </cell>
          <cell r="Q4094">
            <v>0</v>
          </cell>
          <cell r="R4094" t="str">
            <v>0</v>
          </cell>
          <cell r="S4094" t="str">
            <v>0</v>
          </cell>
        </row>
        <row r="4095">
          <cell r="A4095" t="str">
            <v>PM</v>
          </cell>
          <cell r="B4095">
            <v>1406</v>
          </cell>
          <cell r="C4095">
            <v>1</v>
          </cell>
          <cell r="D4095">
            <v>22751</v>
          </cell>
          <cell r="E4095" t="str">
            <v>Nitol Solar</v>
          </cell>
          <cell r="F4095" t="str">
            <v>New energy</v>
          </cell>
          <cell r="G4095" t="str">
            <v>Solar</v>
          </cell>
          <cell r="I4095" t="str">
            <v>Russian Federation</v>
          </cell>
          <cell r="J4095" t="str">
            <v>RUS</v>
          </cell>
          <cell r="K4095" t="str">
            <v>Non-EU Europe</v>
          </cell>
          <cell r="L4095" t="str">
            <v>EMEA</v>
          </cell>
          <cell r="M4095">
            <v>39492.415972222225</v>
          </cell>
          <cell r="N4095" t="str">
            <v>Postponed/cancelled</v>
          </cell>
          <cell r="O4095" t="str">
            <v>IPO</v>
          </cell>
          <cell r="P4095">
            <v>300</v>
          </cell>
          <cell r="Q4095">
            <v>0</v>
          </cell>
          <cell r="R4095" t="str">
            <v>0</v>
          </cell>
          <cell r="S4095" t="str">
            <v>0</v>
          </cell>
        </row>
        <row r="4096">
          <cell r="A4096" t="str">
            <v>PM</v>
          </cell>
          <cell r="B4096">
            <v>1407</v>
          </cell>
          <cell r="C4096">
            <v>1</v>
          </cell>
          <cell r="D4096">
            <v>20412</v>
          </cell>
          <cell r="E4096" t="str">
            <v>Neo Solar Power Corp (NSP)</v>
          </cell>
          <cell r="F4096" t="str">
            <v>New energy</v>
          </cell>
          <cell r="G4096" t="str">
            <v>Solar</v>
          </cell>
          <cell r="I4096" t="str">
            <v>Taiwan</v>
          </cell>
          <cell r="J4096" t="str">
            <v>TWN</v>
          </cell>
          <cell r="K4096" t="str">
            <v>Asia</v>
          </cell>
          <cell r="L4096" t="str">
            <v>ASOC</v>
          </cell>
          <cell r="M4096">
            <v>39458.453472222223</v>
          </cell>
          <cell r="N4096" t="str">
            <v>Completed</v>
          </cell>
          <cell r="O4096" t="str">
            <v>OTC Secondary/PIPE</v>
          </cell>
          <cell r="P4096">
            <v>93</v>
          </cell>
          <cell r="Q4096">
            <v>0</v>
          </cell>
          <cell r="R4096" t="str">
            <v>93</v>
          </cell>
          <cell r="S4096" t="str">
            <v>0</v>
          </cell>
        </row>
        <row r="4097">
          <cell r="A4097" t="str">
            <v>PM</v>
          </cell>
          <cell r="B4097">
            <v>1408</v>
          </cell>
          <cell r="C4097">
            <v>1</v>
          </cell>
          <cell r="D4097">
            <v>813</v>
          </cell>
          <cell r="E4097" t="str">
            <v>Westport Innovations Inc</v>
          </cell>
          <cell r="F4097" t="str">
            <v>New energy</v>
          </cell>
          <cell r="G4097" t="str">
            <v>Efficiency: Supply Side</v>
          </cell>
          <cell r="H4097" t="str">
            <v>British Columbia</v>
          </cell>
          <cell r="I4097" t="str">
            <v>Canada</v>
          </cell>
          <cell r="J4097" t="str">
            <v>CAN</v>
          </cell>
          <cell r="K4097" t="str">
            <v>North America &amp; Carribean</v>
          </cell>
          <cell r="L4097" t="str">
            <v>AMER</v>
          </cell>
          <cell r="M4097">
            <v>39289</v>
          </cell>
          <cell r="N4097" t="str">
            <v>Completed</v>
          </cell>
          <cell r="O4097" t="str">
            <v>Secondary</v>
          </cell>
          <cell r="P4097">
            <v>20.2</v>
          </cell>
          <cell r="Q4097">
            <v>0</v>
          </cell>
          <cell r="R4097" t="str">
            <v>20.2</v>
          </cell>
          <cell r="S4097" t="str">
            <v>0</v>
          </cell>
        </row>
        <row r="4098">
          <cell r="A4098" t="str">
            <v>PM</v>
          </cell>
          <cell r="B4098">
            <v>1409</v>
          </cell>
          <cell r="C4098">
            <v>1</v>
          </cell>
          <cell r="D4098">
            <v>786</v>
          </cell>
          <cell r="E4098" t="str">
            <v>Arise Technologies Corp</v>
          </cell>
          <cell r="F4098" t="str">
            <v>New energy</v>
          </cell>
          <cell r="G4098" t="str">
            <v>Solar</v>
          </cell>
          <cell r="H4098" t="str">
            <v>Ontario</v>
          </cell>
          <cell r="I4098" t="str">
            <v>Canada</v>
          </cell>
          <cell r="J4098" t="str">
            <v>CAN</v>
          </cell>
          <cell r="K4098" t="str">
            <v>North America &amp; Carribean</v>
          </cell>
          <cell r="L4098" t="str">
            <v>AMER</v>
          </cell>
          <cell r="M4098">
            <v>39196.651388888888</v>
          </cell>
          <cell r="N4098" t="str">
            <v>Completed</v>
          </cell>
          <cell r="O4098" t="str">
            <v>OTC Secondary/PIPE</v>
          </cell>
          <cell r="P4098">
            <v>19.600000000000001</v>
          </cell>
          <cell r="Q4098">
            <v>0</v>
          </cell>
          <cell r="R4098" t="str">
            <v>19.6</v>
          </cell>
          <cell r="S4098" t="str">
            <v>0</v>
          </cell>
        </row>
        <row r="4099">
          <cell r="A4099" t="str">
            <v>PM</v>
          </cell>
          <cell r="B4099">
            <v>1410</v>
          </cell>
          <cell r="C4099">
            <v>1</v>
          </cell>
          <cell r="D4099">
            <v>8261</v>
          </cell>
          <cell r="E4099" t="str">
            <v>AAER Inc (Formerly Bolcar Energie Inc)</v>
          </cell>
          <cell r="F4099" t="str">
            <v>New energy</v>
          </cell>
          <cell r="G4099" t="str">
            <v>Wind</v>
          </cell>
          <cell r="H4099" t="str">
            <v>Quebec</v>
          </cell>
          <cell r="I4099" t="str">
            <v>Canada</v>
          </cell>
          <cell r="J4099" t="str">
            <v>CAN</v>
          </cell>
          <cell r="K4099" t="str">
            <v>North America &amp; Carribean</v>
          </cell>
          <cell r="L4099" t="str">
            <v>AMER</v>
          </cell>
          <cell r="M4099">
            <v>39132.456250000003</v>
          </cell>
          <cell r="N4099" t="str">
            <v>Completed</v>
          </cell>
          <cell r="O4099" t="str">
            <v>OTC Secondary/PIPE</v>
          </cell>
          <cell r="P4099">
            <v>0.97</v>
          </cell>
          <cell r="Q4099">
            <v>0</v>
          </cell>
          <cell r="R4099" t="str">
            <v>0.97</v>
          </cell>
          <cell r="S4099" t="str">
            <v>0</v>
          </cell>
        </row>
        <row r="4100">
          <cell r="A4100" t="str">
            <v>PM</v>
          </cell>
          <cell r="B4100">
            <v>1411</v>
          </cell>
          <cell r="C4100">
            <v>1</v>
          </cell>
          <cell r="D4100">
            <v>8261</v>
          </cell>
          <cell r="E4100" t="str">
            <v>AAER Inc (Formerly Bolcar Energie Inc)</v>
          </cell>
          <cell r="F4100" t="str">
            <v>New energy</v>
          </cell>
          <cell r="G4100" t="str">
            <v>Wind</v>
          </cell>
          <cell r="H4100" t="str">
            <v>Quebec</v>
          </cell>
          <cell r="I4100" t="str">
            <v>Canada</v>
          </cell>
          <cell r="J4100" t="str">
            <v>CAN</v>
          </cell>
          <cell r="K4100" t="str">
            <v>North America &amp; Carribean</v>
          </cell>
          <cell r="L4100" t="str">
            <v>AMER</v>
          </cell>
          <cell r="M4100">
            <v>39350.456250000003</v>
          </cell>
          <cell r="N4100" t="str">
            <v>Completed</v>
          </cell>
          <cell r="O4100" t="str">
            <v>OTC Secondary/PIPE</v>
          </cell>
          <cell r="P4100">
            <v>2.58</v>
          </cell>
          <cell r="Q4100">
            <v>0</v>
          </cell>
          <cell r="R4100" t="str">
            <v>2.58</v>
          </cell>
          <cell r="S4100" t="str">
            <v>0</v>
          </cell>
        </row>
        <row r="4101">
          <cell r="A4101" t="str">
            <v>PM</v>
          </cell>
          <cell r="B4101">
            <v>1412</v>
          </cell>
          <cell r="C4101">
            <v>1</v>
          </cell>
          <cell r="D4101">
            <v>929</v>
          </cell>
          <cell r="E4101" t="str">
            <v>Valence Technology Inc</v>
          </cell>
          <cell r="F4101" t="str">
            <v>New energy</v>
          </cell>
          <cell r="G4101" t="str">
            <v>Power Storage</v>
          </cell>
          <cell r="H4101" t="str">
            <v>Texas</v>
          </cell>
          <cell r="I4101" t="str">
            <v>United States</v>
          </cell>
          <cell r="J4101" t="str">
            <v>USA</v>
          </cell>
          <cell r="K4101" t="str">
            <v>North America &amp; Carribean</v>
          </cell>
          <cell r="L4101" t="str">
            <v>AMER</v>
          </cell>
          <cell r="M4101">
            <v>39458.449999999997</v>
          </cell>
          <cell r="N4101" t="str">
            <v>Announced/filed</v>
          </cell>
          <cell r="O4101" t="str">
            <v>Secondary</v>
          </cell>
          <cell r="P4101">
            <v>50</v>
          </cell>
          <cell r="Q4101">
            <v>0</v>
          </cell>
          <cell r="R4101" t="str">
            <v>0</v>
          </cell>
          <cell r="S4101" t="str">
            <v>0</v>
          </cell>
        </row>
        <row r="4102">
          <cell r="A4102" t="str">
            <v>PM</v>
          </cell>
          <cell r="B4102">
            <v>1413</v>
          </cell>
          <cell r="C4102">
            <v>1</v>
          </cell>
          <cell r="D4102">
            <v>8526</v>
          </cell>
          <cell r="E4102" t="str">
            <v>Axion Power International Inc (formerly Tamboril)</v>
          </cell>
          <cell r="F4102" t="str">
            <v>New energy</v>
          </cell>
          <cell r="G4102" t="str">
            <v>Power Storage</v>
          </cell>
          <cell r="H4102" t="str">
            <v>Pennsylvania</v>
          </cell>
          <cell r="I4102" t="str">
            <v>United States</v>
          </cell>
          <cell r="J4102" t="str">
            <v>USA</v>
          </cell>
          <cell r="K4102" t="str">
            <v>North America &amp; Carribean</v>
          </cell>
          <cell r="L4102" t="str">
            <v>AMER</v>
          </cell>
          <cell r="M4102">
            <v>39461.414583333331</v>
          </cell>
          <cell r="N4102" t="str">
            <v>Announced/filed</v>
          </cell>
          <cell r="O4102" t="str">
            <v>OTC Secondary/PIPE</v>
          </cell>
          <cell r="P4102">
            <v>18</v>
          </cell>
          <cell r="Q4102">
            <v>0</v>
          </cell>
          <cell r="R4102" t="str">
            <v>0</v>
          </cell>
          <cell r="S4102" t="str">
            <v>0</v>
          </cell>
        </row>
        <row r="4103">
          <cell r="A4103" t="str">
            <v>PM</v>
          </cell>
          <cell r="B4103">
            <v>1414</v>
          </cell>
          <cell r="C4103">
            <v>1</v>
          </cell>
          <cell r="D4103">
            <v>13531</v>
          </cell>
          <cell r="E4103" t="str">
            <v>Solar EnerTech Corporation</v>
          </cell>
          <cell r="F4103" t="str">
            <v>New energy</v>
          </cell>
          <cell r="G4103" t="str">
            <v>Solar</v>
          </cell>
          <cell r="H4103" t="str">
            <v>Shanghai Municipality</v>
          </cell>
          <cell r="I4103" t="str">
            <v>China</v>
          </cell>
          <cell r="J4103" t="str">
            <v>CHN</v>
          </cell>
          <cell r="K4103" t="str">
            <v>Asia</v>
          </cell>
          <cell r="L4103" t="str">
            <v>ASOC</v>
          </cell>
          <cell r="M4103">
            <v>39464.693749999999</v>
          </cell>
          <cell r="N4103" t="str">
            <v>Completed</v>
          </cell>
          <cell r="O4103" t="str">
            <v>OTC Secondary/PIPE</v>
          </cell>
          <cell r="P4103">
            <v>21.4</v>
          </cell>
          <cell r="Q4103">
            <v>0</v>
          </cell>
          <cell r="R4103" t="str">
            <v>21.4</v>
          </cell>
          <cell r="S4103" t="str">
            <v>0</v>
          </cell>
        </row>
        <row r="4104">
          <cell r="A4104" t="str">
            <v>PM</v>
          </cell>
          <cell r="B4104">
            <v>1416</v>
          </cell>
          <cell r="C4104">
            <v>1</v>
          </cell>
          <cell r="D4104">
            <v>3423</v>
          </cell>
          <cell r="E4104" t="str">
            <v>AirSource Power Fund GP Inc</v>
          </cell>
          <cell r="F4104" t="str">
            <v>New energy</v>
          </cell>
          <cell r="G4104" t="str">
            <v>Wind</v>
          </cell>
          <cell r="H4104" t="str">
            <v>Ontario</v>
          </cell>
          <cell r="I4104" t="str">
            <v>Canada</v>
          </cell>
          <cell r="J4104" t="str">
            <v>CAN</v>
          </cell>
          <cell r="K4104" t="str">
            <v>North America &amp; Carribean</v>
          </cell>
          <cell r="L4104" t="str">
            <v>AMER</v>
          </cell>
          <cell r="M4104">
            <v>38317.818749999999</v>
          </cell>
          <cell r="N4104" t="str">
            <v>Completed</v>
          </cell>
          <cell r="O4104" t="str">
            <v>Quoted fund (equities)</v>
          </cell>
          <cell r="P4104">
            <v>55</v>
          </cell>
          <cell r="Q4104">
            <v>0</v>
          </cell>
          <cell r="R4104" t="str">
            <v>55</v>
          </cell>
          <cell r="S4104" t="str">
            <v>0</v>
          </cell>
        </row>
        <row r="4105">
          <cell r="A4105" t="str">
            <v>PM</v>
          </cell>
          <cell r="B4105">
            <v>1417</v>
          </cell>
          <cell r="C4105">
            <v>1</v>
          </cell>
          <cell r="D4105">
            <v>5922</v>
          </cell>
          <cell r="E4105" t="str">
            <v>Asia Power Corporation Limited</v>
          </cell>
          <cell r="F4105" t="str">
            <v>Non-core</v>
          </cell>
          <cell r="G4105" t="str">
            <v>General Financial &amp; Legal Services</v>
          </cell>
          <cell r="I4105" t="str">
            <v>Singapore</v>
          </cell>
          <cell r="J4105" t="str">
            <v>SGP</v>
          </cell>
          <cell r="K4105" t="str">
            <v>Asia</v>
          </cell>
          <cell r="L4105" t="str">
            <v>ASOC</v>
          </cell>
          <cell r="M4105">
            <v>39463.430555555555</v>
          </cell>
          <cell r="N4105" t="str">
            <v>Announced/filed</v>
          </cell>
          <cell r="O4105" t="str">
            <v>Private Investment in Public Equity (PIPE)</v>
          </cell>
          <cell r="P4105">
            <v>9.17</v>
          </cell>
          <cell r="Q4105">
            <v>0</v>
          </cell>
          <cell r="R4105" t="str">
            <v>0</v>
          </cell>
          <cell r="S4105" t="str">
            <v>0</v>
          </cell>
        </row>
        <row r="4106">
          <cell r="A4106" t="str">
            <v>PM</v>
          </cell>
          <cell r="B4106">
            <v>1418</v>
          </cell>
          <cell r="C4106">
            <v>1</v>
          </cell>
          <cell r="D4106">
            <v>1793</v>
          </cell>
          <cell r="E4106" t="str">
            <v>Shenzhen Topray Solar Co Ltd</v>
          </cell>
          <cell r="F4106" t="str">
            <v>New energy</v>
          </cell>
          <cell r="G4106" t="str">
            <v>Solar</v>
          </cell>
          <cell r="H4106" t="str">
            <v>Guangdong Prefecture</v>
          </cell>
          <cell r="I4106" t="str">
            <v>China</v>
          </cell>
          <cell r="J4106" t="str">
            <v>CHN</v>
          </cell>
          <cell r="K4106" t="str">
            <v>Asia</v>
          </cell>
          <cell r="L4106" t="str">
            <v>ASOC</v>
          </cell>
          <cell r="M4106">
            <v>39506.654166666667</v>
          </cell>
          <cell r="N4106" t="str">
            <v>Completed</v>
          </cell>
          <cell r="O4106" t="str">
            <v>IPO</v>
          </cell>
          <cell r="P4106">
            <v>60</v>
          </cell>
          <cell r="Q4106">
            <v>0</v>
          </cell>
          <cell r="R4106" t="str">
            <v>60</v>
          </cell>
          <cell r="S4106" t="str">
            <v>0</v>
          </cell>
        </row>
        <row r="4107">
          <cell r="A4107" t="str">
            <v>PM</v>
          </cell>
          <cell r="B4107">
            <v>1419</v>
          </cell>
          <cell r="C4107">
            <v>1</v>
          </cell>
          <cell r="D4107">
            <v>20044</v>
          </cell>
          <cell r="E4107" t="str">
            <v>Surfect Technologies Inc</v>
          </cell>
          <cell r="F4107" t="str">
            <v>Partially new energy</v>
          </cell>
          <cell r="G4107" t="str">
            <v>Solar</v>
          </cell>
          <cell r="H4107" t="str">
            <v>New Mexico</v>
          </cell>
          <cell r="I4107" t="str">
            <v>United States</v>
          </cell>
          <cell r="J4107" t="str">
            <v>USA</v>
          </cell>
          <cell r="K4107" t="str">
            <v>North America &amp; Carribean</v>
          </cell>
          <cell r="L4107" t="str">
            <v>AMER</v>
          </cell>
          <cell r="M4107">
            <v>39464.506249999999</v>
          </cell>
          <cell r="N4107" t="str">
            <v>Completed</v>
          </cell>
          <cell r="O4107" t="str">
            <v>OTC Secondary/PIPE</v>
          </cell>
          <cell r="P4107">
            <v>3.9</v>
          </cell>
          <cell r="Q4107">
            <v>0</v>
          </cell>
          <cell r="R4107" t="str">
            <v>3.9</v>
          </cell>
          <cell r="S4107" t="str">
            <v>0</v>
          </cell>
        </row>
        <row r="4108">
          <cell r="A4108" t="str">
            <v>PM</v>
          </cell>
          <cell r="B4108">
            <v>1420</v>
          </cell>
          <cell r="C4108">
            <v>1</v>
          </cell>
          <cell r="D4108">
            <v>1134</v>
          </cell>
          <cell r="E4108" t="str">
            <v>Ceres Power Holdings Plc</v>
          </cell>
          <cell r="F4108" t="str">
            <v>New energy</v>
          </cell>
          <cell r="G4108" t="str">
            <v>Fuel Cells</v>
          </cell>
          <cell r="H4108" t="str">
            <v>Greater London</v>
          </cell>
          <cell r="I4108" t="str">
            <v>United Kingdom</v>
          </cell>
          <cell r="J4108" t="str">
            <v>GBR</v>
          </cell>
          <cell r="K4108" t="str">
            <v>EU Europe</v>
          </cell>
          <cell r="L4108" t="str">
            <v>EMEA</v>
          </cell>
          <cell r="M4108">
            <v>39461.604166666664</v>
          </cell>
          <cell r="N4108" t="str">
            <v>Announced/filed</v>
          </cell>
          <cell r="O4108" t="str">
            <v>Secondary</v>
          </cell>
          <cell r="P4108">
            <v>39</v>
          </cell>
          <cell r="Q4108">
            <v>0</v>
          </cell>
          <cell r="R4108" t="str">
            <v>0</v>
          </cell>
          <cell r="S4108" t="str">
            <v>0</v>
          </cell>
        </row>
        <row r="4109">
          <cell r="A4109" t="str">
            <v>PM</v>
          </cell>
          <cell r="B4109">
            <v>1421</v>
          </cell>
          <cell r="C4109">
            <v>1</v>
          </cell>
          <cell r="D4109">
            <v>6300</v>
          </cell>
          <cell r="E4109" t="str">
            <v>Thermal Energy International Inc</v>
          </cell>
          <cell r="F4109" t="str">
            <v>New energy</v>
          </cell>
          <cell r="G4109" t="str">
            <v>Efficiency: Supply Side</v>
          </cell>
          <cell r="H4109" t="str">
            <v>Ontario</v>
          </cell>
          <cell r="I4109" t="str">
            <v>Canada</v>
          </cell>
          <cell r="J4109" t="str">
            <v>CAN</v>
          </cell>
          <cell r="K4109" t="str">
            <v>North America &amp; Carribean</v>
          </cell>
          <cell r="L4109" t="str">
            <v>AMER</v>
          </cell>
          <cell r="M4109">
            <v>39468.453472222223</v>
          </cell>
          <cell r="N4109" t="str">
            <v>Completed</v>
          </cell>
          <cell r="O4109" t="str">
            <v>OTC Secondary/PIPE</v>
          </cell>
          <cell r="P4109">
            <v>1</v>
          </cell>
          <cell r="Q4109">
            <v>0</v>
          </cell>
          <cell r="R4109" t="str">
            <v>1</v>
          </cell>
          <cell r="S4109" t="str">
            <v>0</v>
          </cell>
        </row>
        <row r="4110">
          <cell r="A4110" t="str">
            <v>PM</v>
          </cell>
          <cell r="B4110">
            <v>1422</v>
          </cell>
          <cell r="C4110">
            <v>1</v>
          </cell>
          <cell r="D4110">
            <v>21816</v>
          </cell>
          <cell r="E4110" t="str">
            <v>Green Bear</v>
          </cell>
          <cell r="F4110" t="str">
            <v>New energy</v>
          </cell>
          <cell r="G4110" t="str">
            <v>Wind</v>
          </cell>
          <cell r="I4110" t="str">
            <v>Poland</v>
          </cell>
          <cell r="J4110" t="str">
            <v>POL</v>
          </cell>
          <cell r="K4110" t="str">
            <v>EU Europe</v>
          </cell>
          <cell r="L4110" t="str">
            <v>EMEA</v>
          </cell>
          <cell r="M4110">
            <v>39421.683333333334</v>
          </cell>
          <cell r="N4110" t="str">
            <v>Announced/filed</v>
          </cell>
          <cell r="O4110" t="str">
            <v>IPO</v>
          </cell>
          <cell r="P4110">
            <v>147</v>
          </cell>
          <cell r="Q4110">
            <v>0</v>
          </cell>
          <cell r="R4110" t="str">
            <v>0</v>
          </cell>
          <cell r="S4110" t="str">
            <v>0</v>
          </cell>
        </row>
        <row r="4111">
          <cell r="A4111" t="str">
            <v>PM</v>
          </cell>
          <cell r="B4111">
            <v>1423</v>
          </cell>
          <cell r="C4111">
            <v>1</v>
          </cell>
          <cell r="D4111">
            <v>20196</v>
          </cell>
          <cell r="E4111" t="str">
            <v>Nexxus Lighting, Inc.</v>
          </cell>
          <cell r="F4111" t="str">
            <v>New energy</v>
          </cell>
          <cell r="G4111" t="str">
            <v>Efficiency: Demand Side</v>
          </cell>
          <cell r="H4111" t="str">
            <v>North Carolina</v>
          </cell>
          <cell r="I4111" t="str">
            <v>United States</v>
          </cell>
          <cell r="J4111" t="str">
            <v>USA</v>
          </cell>
          <cell r="K4111" t="str">
            <v>North America &amp; Carribean</v>
          </cell>
          <cell r="L4111" t="str">
            <v>AMER</v>
          </cell>
          <cell r="M4111">
            <v>39058.490972222222</v>
          </cell>
          <cell r="N4111" t="str">
            <v>Completed</v>
          </cell>
          <cell r="O4111" t="str">
            <v>Private Investment in Public Equity (PIPE)</v>
          </cell>
          <cell r="P4111">
            <v>9</v>
          </cell>
          <cell r="Q4111">
            <v>0</v>
          </cell>
          <cell r="R4111" t="str">
            <v>8.35</v>
          </cell>
          <cell r="S4111" t="str">
            <v>0</v>
          </cell>
        </row>
        <row r="4112">
          <cell r="A4112" t="str">
            <v>PM</v>
          </cell>
          <cell r="B4112">
            <v>1424</v>
          </cell>
          <cell r="C4112">
            <v>1</v>
          </cell>
          <cell r="D4112">
            <v>22699</v>
          </cell>
          <cell r="E4112" t="str">
            <v>EDP Renovaveis</v>
          </cell>
          <cell r="F4112" t="str">
            <v>New energy</v>
          </cell>
          <cell r="G4112" t="str">
            <v>Wind</v>
          </cell>
          <cell r="I4112" t="str">
            <v>Portugal</v>
          </cell>
          <cell r="J4112" t="str">
            <v>PRT</v>
          </cell>
          <cell r="K4112" t="str">
            <v>EU Europe</v>
          </cell>
          <cell r="L4112" t="str">
            <v>EMEA</v>
          </cell>
          <cell r="M4112">
            <v>39481.638194444444</v>
          </cell>
          <cell r="N4112" t="str">
            <v>Announced/filed</v>
          </cell>
          <cell r="O4112" t="str">
            <v>IPO</v>
          </cell>
          <cell r="P4112">
            <v>2700</v>
          </cell>
          <cell r="Q4112">
            <v>0</v>
          </cell>
          <cell r="R4112" t="str">
            <v>0</v>
          </cell>
          <cell r="S4112" t="str">
            <v>0</v>
          </cell>
        </row>
        <row r="4113">
          <cell r="A4113" t="str">
            <v>PM</v>
          </cell>
          <cell r="B4113">
            <v>1425</v>
          </cell>
          <cell r="C4113">
            <v>1</v>
          </cell>
          <cell r="D4113">
            <v>22599</v>
          </cell>
          <cell r="E4113" t="str">
            <v>Greenergy Capital</v>
          </cell>
          <cell r="F4113" t="str">
            <v>New energy</v>
          </cell>
          <cell r="G4113" t="str">
            <v>Solar</v>
          </cell>
          <cell r="I4113" t="str">
            <v>Italy</v>
          </cell>
          <cell r="J4113" t="str">
            <v>ITA</v>
          </cell>
          <cell r="K4113" t="str">
            <v>EU Europe</v>
          </cell>
          <cell r="L4113" t="str">
            <v>EMEA</v>
          </cell>
          <cell r="M4113">
            <v>39475.730555555558</v>
          </cell>
          <cell r="N4113" t="str">
            <v>Announced/filed</v>
          </cell>
          <cell r="O4113" t="str">
            <v>IPO</v>
          </cell>
          <cell r="P4113">
            <v>75</v>
          </cell>
          <cell r="Q4113">
            <v>0</v>
          </cell>
          <cell r="R4113" t="str">
            <v>0</v>
          </cell>
          <cell r="S4113" t="str">
            <v>0</v>
          </cell>
        </row>
        <row r="4114">
          <cell r="A4114" t="str">
            <v>PM</v>
          </cell>
          <cell r="B4114">
            <v>1426</v>
          </cell>
          <cell r="C4114">
            <v>1</v>
          </cell>
          <cell r="D4114">
            <v>16924</v>
          </cell>
          <cell r="E4114" t="str">
            <v>China CDM Exchange Centre Ltd. (CCEC)</v>
          </cell>
          <cell r="F4114" t="str">
            <v>New energy</v>
          </cell>
          <cell r="G4114" t="str">
            <v>Carbon Markets</v>
          </cell>
          <cell r="I4114" t="str">
            <v>China</v>
          </cell>
          <cell r="J4114" t="str">
            <v>CHN</v>
          </cell>
          <cell r="K4114" t="str">
            <v>Asia</v>
          </cell>
          <cell r="L4114" t="str">
            <v>ASOC</v>
          </cell>
          <cell r="M4114">
            <v>39480.039583333331</v>
          </cell>
          <cell r="N4114" t="str">
            <v>Completed</v>
          </cell>
          <cell r="O4114" t="str">
            <v>OTC Secondary/PIPE</v>
          </cell>
          <cell r="P4114">
            <v>20</v>
          </cell>
          <cell r="Q4114">
            <v>0</v>
          </cell>
          <cell r="R4114" t="str">
            <v>20</v>
          </cell>
          <cell r="S4114" t="str">
            <v>0</v>
          </cell>
        </row>
        <row r="4115">
          <cell r="A4115" t="str">
            <v>PM</v>
          </cell>
          <cell r="B4115">
            <v>1427</v>
          </cell>
          <cell r="C4115">
            <v>1</v>
          </cell>
          <cell r="D4115">
            <v>22180</v>
          </cell>
          <cell r="E4115" t="str">
            <v>JM Capital Corp.</v>
          </cell>
          <cell r="F4115" t="str">
            <v>New energy</v>
          </cell>
          <cell r="G4115" t="str">
            <v>General Financial &amp; Legal Services</v>
          </cell>
          <cell r="H4115" t="str">
            <v>Ontario</v>
          </cell>
          <cell r="I4115" t="str">
            <v>Canada</v>
          </cell>
          <cell r="J4115" t="str">
            <v>CAN</v>
          </cell>
          <cell r="K4115" t="str">
            <v>North America &amp; Carribean</v>
          </cell>
          <cell r="L4115" t="str">
            <v>AMER</v>
          </cell>
          <cell r="M4115">
            <v>39400.625</v>
          </cell>
          <cell r="N4115" t="str">
            <v>Announced/filed</v>
          </cell>
          <cell r="O4115" t="str">
            <v>OTC Reverse IPO</v>
          </cell>
          <cell r="P4115">
            <v>6</v>
          </cell>
          <cell r="Q4115">
            <v>0</v>
          </cell>
          <cell r="R4115" t="str">
            <v>0</v>
          </cell>
          <cell r="S4115" t="str">
            <v>0</v>
          </cell>
        </row>
        <row r="4116">
          <cell r="A4116" t="str">
            <v>PM</v>
          </cell>
          <cell r="B4116">
            <v>1430</v>
          </cell>
          <cell r="C4116">
            <v>1</v>
          </cell>
          <cell r="D4116">
            <v>15867</v>
          </cell>
          <cell r="E4116" t="str">
            <v>Borevind AB</v>
          </cell>
          <cell r="F4116" t="str">
            <v>New energy</v>
          </cell>
          <cell r="G4116" t="str">
            <v>Services &amp; Support (Clean Energy)</v>
          </cell>
          <cell r="I4116" t="str">
            <v>Sweden</v>
          </cell>
          <cell r="J4116" t="str">
            <v>SWE</v>
          </cell>
          <cell r="K4116" t="str">
            <v>EU Europe</v>
          </cell>
          <cell r="L4116" t="str">
            <v>EMEA</v>
          </cell>
          <cell r="M4116">
            <v>39475.694444444445</v>
          </cell>
          <cell r="N4116" t="str">
            <v>Announced/filed</v>
          </cell>
          <cell r="O4116" t="str">
            <v>OTC Secondary/PIPE</v>
          </cell>
          <cell r="P4116">
            <v>1.4</v>
          </cell>
          <cell r="Q4116">
            <v>0</v>
          </cell>
          <cell r="R4116" t="str">
            <v>0</v>
          </cell>
          <cell r="S4116" t="str">
            <v>0</v>
          </cell>
        </row>
        <row r="4117">
          <cell r="A4117" t="str">
            <v>PM</v>
          </cell>
          <cell r="B4117">
            <v>1431</v>
          </cell>
          <cell r="C4117">
            <v>1</v>
          </cell>
          <cell r="D4117">
            <v>9327</v>
          </cell>
          <cell r="E4117" t="str">
            <v>Power Efficiency Corporation (PEFF)</v>
          </cell>
          <cell r="F4117" t="str">
            <v>New energy</v>
          </cell>
          <cell r="G4117" t="str">
            <v>Efficiency: Supply Side</v>
          </cell>
          <cell r="H4117" t="str">
            <v>Nevada</v>
          </cell>
          <cell r="I4117" t="str">
            <v>United States</v>
          </cell>
          <cell r="J4117" t="str">
            <v>USA</v>
          </cell>
          <cell r="K4117" t="str">
            <v>North America &amp; Carribean</v>
          </cell>
          <cell r="L4117" t="str">
            <v>AMER</v>
          </cell>
          <cell r="M4117">
            <v>39471.700694444444</v>
          </cell>
          <cell r="N4117" t="str">
            <v>Completed</v>
          </cell>
          <cell r="O4117" t="str">
            <v>OTC Convertible</v>
          </cell>
          <cell r="P4117">
            <v>7</v>
          </cell>
          <cell r="Q4117">
            <v>0</v>
          </cell>
          <cell r="R4117" t="str">
            <v>7</v>
          </cell>
          <cell r="S4117" t="str">
            <v>0</v>
          </cell>
        </row>
        <row r="4118">
          <cell r="A4118" t="str">
            <v>PM</v>
          </cell>
          <cell r="B4118">
            <v>1432</v>
          </cell>
          <cell r="C4118">
            <v>1</v>
          </cell>
          <cell r="D4118">
            <v>75</v>
          </cell>
          <cell r="E4118" t="str">
            <v>Evergreen Solar Inc</v>
          </cell>
          <cell r="F4118" t="str">
            <v>New energy</v>
          </cell>
          <cell r="G4118" t="str">
            <v>Solar</v>
          </cell>
          <cell r="H4118" t="str">
            <v>Massachusetts</v>
          </cell>
          <cell r="I4118" t="str">
            <v>United States</v>
          </cell>
          <cell r="J4118" t="str">
            <v>USA</v>
          </cell>
          <cell r="K4118" t="str">
            <v>North America &amp; Carribean</v>
          </cell>
          <cell r="L4118" t="str">
            <v>AMER</v>
          </cell>
          <cell r="M4118">
            <v>39493.663194444445</v>
          </cell>
          <cell r="N4118" t="str">
            <v>Completed</v>
          </cell>
          <cell r="O4118" t="str">
            <v>Secondary</v>
          </cell>
          <cell r="P4118">
            <v>152</v>
          </cell>
          <cell r="Q4118">
            <v>0</v>
          </cell>
          <cell r="R4118" t="str">
            <v>152</v>
          </cell>
          <cell r="S4118" t="str">
            <v>0</v>
          </cell>
        </row>
        <row r="4119">
          <cell r="A4119" t="str">
            <v>PM</v>
          </cell>
          <cell r="B4119">
            <v>1433</v>
          </cell>
          <cell r="C4119">
            <v>1</v>
          </cell>
          <cell r="D4119">
            <v>7755</v>
          </cell>
          <cell r="E4119" t="str">
            <v>Finavera Renewables Ltd</v>
          </cell>
          <cell r="F4119" t="str">
            <v>New energy</v>
          </cell>
          <cell r="G4119" t="str">
            <v>Wind</v>
          </cell>
          <cell r="H4119" t="str">
            <v>British Columbia</v>
          </cell>
          <cell r="I4119" t="str">
            <v>Canada</v>
          </cell>
          <cell r="J4119" t="str">
            <v>CAN</v>
          </cell>
          <cell r="K4119" t="str">
            <v>North America &amp; Carribean</v>
          </cell>
          <cell r="L4119" t="str">
            <v>AMER</v>
          </cell>
          <cell r="M4119">
            <v>39484.711805555555</v>
          </cell>
          <cell r="N4119" t="str">
            <v>Completed</v>
          </cell>
          <cell r="O4119" t="str">
            <v>OTC Secondary/PIPE</v>
          </cell>
          <cell r="P4119">
            <v>2</v>
          </cell>
          <cell r="Q4119">
            <v>0</v>
          </cell>
          <cell r="R4119" t="str">
            <v>2</v>
          </cell>
          <cell r="S4119" t="str">
            <v>0</v>
          </cell>
        </row>
        <row r="4120">
          <cell r="A4120" t="str">
            <v>PM</v>
          </cell>
          <cell r="B4120">
            <v>1434</v>
          </cell>
          <cell r="C4120">
            <v>1</v>
          </cell>
          <cell r="D4120">
            <v>15011</v>
          </cell>
          <cell r="E4120" t="str">
            <v>Jiangsu Linyang Solarfun Co Ltd (aka Solarfun Power Holdings)</v>
          </cell>
          <cell r="F4120" t="str">
            <v>New energy</v>
          </cell>
          <cell r="G4120" t="str">
            <v>Solar</v>
          </cell>
          <cell r="H4120" t="str">
            <v>Jiangsu Prefecture</v>
          </cell>
          <cell r="I4120" t="str">
            <v>China</v>
          </cell>
          <cell r="J4120" t="str">
            <v>CHN</v>
          </cell>
          <cell r="K4120" t="str">
            <v>Asia</v>
          </cell>
          <cell r="L4120" t="str">
            <v>ASOC</v>
          </cell>
          <cell r="M4120">
            <v>39476.472222222219</v>
          </cell>
          <cell r="N4120" t="str">
            <v>Completed</v>
          </cell>
          <cell r="O4120" t="str">
            <v>Convertible</v>
          </cell>
          <cell r="P4120">
            <v>150</v>
          </cell>
          <cell r="Q4120">
            <v>0</v>
          </cell>
          <cell r="R4120" t="str">
            <v>150</v>
          </cell>
          <cell r="S4120" t="str">
            <v>0</v>
          </cell>
        </row>
        <row r="4121">
          <cell r="A4121" t="str">
            <v>PM</v>
          </cell>
          <cell r="B4121">
            <v>1435</v>
          </cell>
          <cell r="C4121">
            <v>1</v>
          </cell>
          <cell r="D4121">
            <v>22671</v>
          </cell>
          <cell r="E4121" t="str">
            <v>Wellington Drive Technologies Ltd</v>
          </cell>
          <cell r="F4121" t="str">
            <v>New energy</v>
          </cell>
          <cell r="G4121" t="str">
            <v>Efficiency: Demand Side</v>
          </cell>
          <cell r="I4121" t="str">
            <v>New Zealand</v>
          </cell>
          <cell r="J4121" t="str">
            <v>NZL</v>
          </cell>
          <cell r="K4121" t="str">
            <v>Oceania</v>
          </cell>
          <cell r="L4121" t="str">
            <v>ASOC</v>
          </cell>
          <cell r="M4121">
            <v>39255.495833333334</v>
          </cell>
          <cell r="N4121" t="str">
            <v>Completed</v>
          </cell>
          <cell r="O4121" t="str">
            <v>Secondary</v>
          </cell>
          <cell r="P4121">
            <v>5.8</v>
          </cell>
          <cell r="Q4121">
            <v>0</v>
          </cell>
          <cell r="R4121" t="str">
            <v>5.8</v>
          </cell>
          <cell r="S4121" t="str">
            <v>0</v>
          </cell>
        </row>
        <row r="4122">
          <cell r="A4122" t="str">
            <v>PM</v>
          </cell>
          <cell r="B4122">
            <v>1436</v>
          </cell>
          <cell r="C4122">
            <v>1</v>
          </cell>
          <cell r="D4122">
            <v>22671</v>
          </cell>
          <cell r="E4122" t="str">
            <v>Wellington Drive Technologies Ltd</v>
          </cell>
          <cell r="F4122" t="str">
            <v>New energy</v>
          </cell>
          <cell r="G4122" t="str">
            <v>Efficiency: Demand Side</v>
          </cell>
          <cell r="I4122" t="str">
            <v>New Zealand</v>
          </cell>
          <cell r="J4122" t="str">
            <v>NZL</v>
          </cell>
          <cell r="K4122" t="str">
            <v>Oceania</v>
          </cell>
          <cell r="L4122" t="str">
            <v>ASOC</v>
          </cell>
          <cell r="M4122">
            <v>39066.501388888886</v>
          </cell>
          <cell r="N4122" t="str">
            <v>Completed</v>
          </cell>
          <cell r="O4122" t="str">
            <v>Secondary</v>
          </cell>
          <cell r="P4122">
            <v>0</v>
          </cell>
          <cell r="Q4122">
            <v>0</v>
          </cell>
          <cell r="R4122" t="str">
            <v>8.13</v>
          </cell>
          <cell r="S4122" t="str">
            <v>0</v>
          </cell>
        </row>
        <row r="4123">
          <cell r="A4123" t="str">
            <v>PM</v>
          </cell>
          <cell r="B4123">
            <v>1437</v>
          </cell>
          <cell r="C4123">
            <v>1</v>
          </cell>
          <cell r="D4123">
            <v>10755</v>
          </cell>
          <cell r="E4123" t="str">
            <v>Outlook Resources</v>
          </cell>
          <cell r="F4123" t="str">
            <v>Partially new energy</v>
          </cell>
          <cell r="G4123" t="str">
            <v>Biofuels</v>
          </cell>
          <cell r="H4123" t="str">
            <v>Ontario</v>
          </cell>
          <cell r="I4123" t="str">
            <v>Canada</v>
          </cell>
          <cell r="J4123" t="str">
            <v>CAN</v>
          </cell>
          <cell r="K4123" t="str">
            <v>North America &amp; Carribean</v>
          </cell>
          <cell r="L4123" t="str">
            <v>AMER</v>
          </cell>
          <cell r="M4123">
            <v>39507.775694444441</v>
          </cell>
          <cell r="N4123" t="str">
            <v>Announced/filed</v>
          </cell>
          <cell r="O4123" t="str">
            <v>OTC Secondary/PIPE</v>
          </cell>
          <cell r="P4123">
            <v>2</v>
          </cell>
          <cell r="Q4123">
            <v>0</v>
          </cell>
          <cell r="R4123" t="str">
            <v>0</v>
          </cell>
          <cell r="S4123" t="str">
            <v>0</v>
          </cell>
        </row>
        <row r="4124">
          <cell r="A4124" t="str">
            <v>PM</v>
          </cell>
          <cell r="B4124">
            <v>1438</v>
          </cell>
          <cell r="C4124">
            <v>1</v>
          </cell>
          <cell r="D4124">
            <v>22004</v>
          </cell>
          <cell r="E4124" t="str">
            <v>NACEL Energy</v>
          </cell>
          <cell r="F4124" t="str">
            <v>New energy</v>
          </cell>
          <cell r="G4124" t="str">
            <v>Wind</v>
          </cell>
          <cell r="H4124" t="str">
            <v>Wyoming</v>
          </cell>
          <cell r="I4124" t="str">
            <v>United States</v>
          </cell>
          <cell r="J4124" t="str">
            <v>USA</v>
          </cell>
          <cell r="K4124" t="str">
            <v>North America &amp; Carribean</v>
          </cell>
          <cell r="L4124" t="str">
            <v>AMER</v>
          </cell>
          <cell r="M4124">
            <v>39461.463888888888</v>
          </cell>
          <cell r="N4124" t="str">
            <v>Announced/filed</v>
          </cell>
          <cell r="O4124" t="str">
            <v>OTC Secondary/PIPE</v>
          </cell>
          <cell r="P4124">
            <v>2</v>
          </cell>
          <cell r="Q4124">
            <v>0</v>
          </cell>
          <cell r="R4124" t="str">
            <v>0</v>
          </cell>
          <cell r="S4124" t="str">
            <v>0</v>
          </cell>
        </row>
        <row r="4125">
          <cell r="A4125" t="str">
            <v>PM</v>
          </cell>
          <cell r="B4125">
            <v>1439</v>
          </cell>
          <cell r="C4125">
            <v>1</v>
          </cell>
          <cell r="D4125">
            <v>22004</v>
          </cell>
          <cell r="E4125" t="str">
            <v>NACEL Energy</v>
          </cell>
          <cell r="F4125" t="str">
            <v>New energy</v>
          </cell>
          <cell r="G4125" t="str">
            <v>Wind</v>
          </cell>
          <cell r="H4125" t="str">
            <v>Wyoming</v>
          </cell>
          <cell r="I4125" t="str">
            <v>United States</v>
          </cell>
          <cell r="J4125" t="str">
            <v>USA</v>
          </cell>
          <cell r="K4125" t="str">
            <v>North America &amp; Carribean</v>
          </cell>
          <cell r="L4125" t="str">
            <v>AMER</v>
          </cell>
          <cell r="M4125">
            <v>39405.470138888886</v>
          </cell>
          <cell r="N4125" t="str">
            <v>Completed</v>
          </cell>
          <cell r="O4125" t="str">
            <v>Convertible</v>
          </cell>
          <cell r="P4125">
            <v>1.2</v>
          </cell>
          <cell r="Q4125">
            <v>0</v>
          </cell>
          <cell r="R4125" t="str">
            <v>0</v>
          </cell>
          <cell r="S4125" t="str">
            <v>0</v>
          </cell>
        </row>
        <row r="4126">
          <cell r="A4126" t="str">
            <v>PM</v>
          </cell>
          <cell r="B4126">
            <v>1440</v>
          </cell>
          <cell r="C4126">
            <v>1</v>
          </cell>
          <cell r="D4126">
            <v>22671</v>
          </cell>
          <cell r="E4126" t="str">
            <v>Wellington Drive Technologies Ltd</v>
          </cell>
          <cell r="F4126" t="str">
            <v>New energy</v>
          </cell>
          <cell r="G4126" t="str">
            <v>Efficiency: Demand Side</v>
          </cell>
          <cell r="I4126" t="str">
            <v>New Zealand</v>
          </cell>
          <cell r="J4126" t="str">
            <v>NZL</v>
          </cell>
          <cell r="K4126" t="str">
            <v>Oceania</v>
          </cell>
          <cell r="L4126" t="str">
            <v>ASOC</v>
          </cell>
          <cell r="M4126">
            <v>39468.498611111114</v>
          </cell>
          <cell r="N4126" t="str">
            <v>Completed</v>
          </cell>
          <cell r="O4126" t="str">
            <v>Secondary</v>
          </cell>
          <cell r="P4126">
            <v>10.1</v>
          </cell>
          <cell r="Q4126">
            <v>0</v>
          </cell>
          <cell r="R4126" t="str">
            <v>10.1</v>
          </cell>
          <cell r="S4126" t="str">
            <v>0</v>
          </cell>
        </row>
        <row r="4127">
          <cell r="A4127" t="str">
            <v>PM</v>
          </cell>
          <cell r="B4127">
            <v>1442</v>
          </cell>
          <cell r="C4127">
            <v>1</v>
          </cell>
          <cell r="D4127">
            <v>18900</v>
          </cell>
          <cell r="E4127" t="str">
            <v>Suryachakra Power Corporation Ltd</v>
          </cell>
          <cell r="F4127" t="str">
            <v>Partially new energy</v>
          </cell>
          <cell r="G4127" t="str">
            <v>Biofuels</v>
          </cell>
          <cell r="H4127" t="str">
            <v>Andhra Pradesh State</v>
          </cell>
          <cell r="I4127" t="str">
            <v>India</v>
          </cell>
          <cell r="J4127" t="str">
            <v>IND</v>
          </cell>
          <cell r="K4127" t="str">
            <v>Asia</v>
          </cell>
          <cell r="L4127" t="str">
            <v>ASOC</v>
          </cell>
          <cell r="M4127">
            <v>39507.459722222222</v>
          </cell>
          <cell r="N4127" t="str">
            <v>Announced/filed</v>
          </cell>
          <cell r="O4127" t="str">
            <v>Secondary</v>
          </cell>
          <cell r="P4127">
            <v>10.1</v>
          </cell>
          <cell r="Q4127">
            <v>0</v>
          </cell>
          <cell r="R4127" t="str">
            <v>0</v>
          </cell>
          <cell r="S4127" t="str">
            <v>0</v>
          </cell>
        </row>
        <row r="4128">
          <cell r="A4128" t="str">
            <v>PM</v>
          </cell>
          <cell r="B4128">
            <v>1443</v>
          </cell>
          <cell r="C4128">
            <v>1</v>
          </cell>
          <cell r="D4128">
            <v>22698</v>
          </cell>
          <cell r="E4128" t="str">
            <v>Real Goods Solar Inc</v>
          </cell>
          <cell r="F4128" t="str">
            <v>New energy</v>
          </cell>
          <cell r="G4128" t="str">
            <v>Solar</v>
          </cell>
          <cell r="H4128" t="str">
            <v>Colorado</v>
          </cell>
          <cell r="I4128" t="str">
            <v>United States</v>
          </cell>
          <cell r="J4128" t="str">
            <v>USA</v>
          </cell>
          <cell r="K4128" t="str">
            <v>North America &amp; Carribean</v>
          </cell>
          <cell r="L4128" t="str">
            <v>AMER</v>
          </cell>
          <cell r="M4128">
            <v>39484.490277777775</v>
          </cell>
          <cell r="N4128" t="str">
            <v>Announced/filed</v>
          </cell>
          <cell r="O4128" t="str">
            <v>IPO</v>
          </cell>
          <cell r="P4128">
            <v>57.5</v>
          </cell>
          <cell r="Q4128">
            <v>0</v>
          </cell>
          <cell r="R4128" t="str">
            <v>0</v>
          </cell>
          <cell r="S4128" t="str">
            <v>0</v>
          </cell>
        </row>
        <row r="4129">
          <cell r="A4129" t="str">
            <v>PM</v>
          </cell>
          <cell r="B4129">
            <v>1444</v>
          </cell>
          <cell r="C4129">
            <v>1</v>
          </cell>
          <cell r="D4129">
            <v>351</v>
          </cell>
          <cell r="E4129" t="str">
            <v>Geodynamics Ltd</v>
          </cell>
          <cell r="F4129" t="str">
            <v>New energy</v>
          </cell>
          <cell r="G4129" t="str">
            <v>Geothermal</v>
          </cell>
          <cell r="I4129" t="str">
            <v>Australia</v>
          </cell>
          <cell r="J4129" t="str">
            <v>AUS</v>
          </cell>
          <cell r="K4129" t="str">
            <v>Oceania</v>
          </cell>
          <cell r="L4129" t="str">
            <v>ASOC</v>
          </cell>
          <cell r="M4129">
            <v>39489.518055555556</v>
          </cell>
          <cell r="N4129" t="str">
            <v>Completed</v>
          </cell>
          <cell r="O4129" t="str">
            <v>Exercise of Warrants</v>
          </cell>
          <cell r="P4129">
            <v>33.799999999999997</v>
          </cell>
          <cell r="Q4129">
            <v>0</v>
          </cell>
          <cell r="R4129" t="str">
            <v>33.8</v>
          </cell>
          <cell r="S4129" t="str">
            <v>0</v>
          </cell>
        </row>
        <row r="4130">
          <cell r="A4130" t="str">
            <v>PM</v>
          </cell>
          <cell r="B4130">
            <v>1446</v>
          </cell>
          <cell r="C4130">
            <v>1</v>
          </cell>
          <cell r="D4130">
            <v>12629</v>
          </cell>
          <cell r="E4130" t="str">
            <v>Cleanfield Alternative Energy (formerly Strike Resources Ltd)</v>
          </cell>
          <cell r="F4130" t="str">
            <v>New energy</v>
          </cell>
          <cell r="G4130" t="str">
            <v>Wind</v>
          </cell>
          <cell r="H4130" t="str">
            <v>Ontario</v>
          </cell>
          <cell r="I4130" t="str">
            <v>Canada</v>
          </cell>
          <cell r="J4130" t="str">
            <v>CAN</v>
          </cell>
          <cell r="K4130" t="str">
            <v>North America &amp; Carribean</v>
          </cell>
          <cell r="L4130" t="str">
            <v>AMER</v>
          </cell>
          <cell r="M4130">
            <v>39490.532638888886</v>
          </cell>
          <cell r="N4130" t="str">
            <v>Announced/filed</v>
          </cell>
          <cell r="O4130" t="str">
            <v>OTC Secondary/PIPE</v>
          </cell>
          <cell r="P4130">
            <v>10</v>
          </cell>
          <cell r="Q4130">
            <v>0</v>
          </cell>
          <cell r="R4130" t="str">
            <v>0</v>
          </cell>
          <cell r="S4130" t="str">
            <v>0</v>
          </cell>
        </row>
        <row r="4131">
          <cell r="A4131" t="str">
            <v>PM</v>
          </cell>
          <cell r="B4131">
            <v>1447</v>
          </cell>
          <cell r="C4131">
            <v>1</v>
          </cell>
          <cell r="D4131">
            <v>18121</v>
          </cell>
          <cell r="E4131" t="str">
            <v>Jiangsu Shunda Group Corporation</v>
          </cell>
          <cell r="F4131" t="str">
            <v>New energy</v>
          </cell>
          <cell r="G4131" t="str">
            <v>Solar</v>
          </cell>
          <cell r="H4131" t="str">
            <v>Jiangsu Prefecture</v>
          </cell>
          <cell r="I4131" t="str">
            <v>China</v>
          </cell>
          <cell r="J4131" t="str">
            <v>CHN</v>
          </cell>
          <cell r="K4131" t="str">
            <v>Asia</v>
          </cell>
          <cell r="L4131" t="str">
            <v>ASOC</v>
          </cell>
          <cell r="M4131">
            <v>39461.625</v>
          </cell>
          <cell r="N4131" t="str">
            <v>In active planning</v>
          </cell>
          <cell r="O4131" t="str">
            <v>IPO</v>
          </cell>
          <cell r="P4131">
            <v>0</v>
          </cell>
          <cell r="Q4131">
            <v>0</v>
          </cell>
          <cell r="R4131" t="str">
            <v>0</v>
          </cell>
          <cell r="S4131" t="str">
            <v>0</v>
          </cell>
        </row>
        <row r="4132">
          <cell r="A4132" t="str">
            <v>PM</v>
          </cell>
          <cell r="B4132">
            <v>1448</v>
          </cell>
          <cell r="C4132">
            <v>1</v>
          </cell>
          <cell r="D4132">
            <v>1179</v>
          </cell>
          <cell r="E4132" t="str">
            <v>WorldWater &amp; Solar Technologies Corp (formerly WorldWater &amp; Power Corp)</v>
          </cell>
          <cell r="F4132" t="str">
            <v>New energy</v>
          </cell>
          <cell r="G4132" t="str">
            <v>Solar</v>
          </cell>
          <cell r="H4132" t="str">
            <v>New Jersey</v>
          </cell>
          <cell r="I4132" t="str">
            <v>United States</v>
          </cell>
          <cell r="J4132" t="str">
            <v>USA</v>
          </cell>
          <cell r="K4132" t="str">
            <v>North America &amp; Carribean</v>
          </cell>
          <cell r="L4132" t="str">
            <v>AMER</v>
          </cell>
          <cell r="M4132">
            <v>39491.746527777781</v>
          </cell>
          <cell r="N4132" t="str">
            <v>Completed</v>
          </cell>
          <cell r="O4132" t="str">
            <v>OTC Secondary/PIPE</v>
          </cell>
          <cell r="P4132">
            <v>35.64</v>
          </cell>
          <cell r="Q4132">
            <v>0</v>
          </cell>
          <cell r="R4132" t="str">
            <v>35.64</v>
          </cell>
          <cell r="S4132" t="str">
            <v>0</v>
          </cell>
        </row>
        <row r="4133">
          <cell r="A4133" t="str">
            <v>PM</v>
          </cell>
          <cell r="B4133">
            <v>1450</v>
          </cell>
          <cell r="C4133">
            <v>1</v>
          </cell>
          <cell r="D4133">
            <v>3802</v>
          </cell>
          <cell r="E4133" t="str">
            <v>Lime Energy (formerly Electric City Corporation)</v>
          </cell>
          <cell r="F4133" t="str">
            <v>New energy</v>
          </cell>
          <cell r="G4133" t="str">
            <v>Efficiency: Demand Side</v>
          </cell>
          <cell r="H4133" t="str">
            <v>Illinois</v>
          </cell>
          <cell r="I4133" t="str">
            <v>United States</v>
          </cell>
          <cell r="J4133" t="str">
            <v>USA</v>
          </cell>
          <cell r="K4133" t="str">
            <v>North America &amp; Carribean</v>
          </cell>
          <cell r="L4133" t="str">
            <v>AMER</v>
          </cell>
          <cell r="M4133">
            <v>39171.40902777778</v>
          </cell>
          <cell r="N4133" t="str">
            <v>Completed</v>
          </cell>
          <cell r="O4133" t="str">
            <v>OTC Secondary/PIPE</v>
          </cell>
          <cell r="P4133">
            <v>3</v>
          </cell>
          <cell r="Q4133">
            <v>0</v>
          </cell>
          <cell r="R4133" t="str">
            <v>3</v>
          </cell>
          <cell r="S4133" t="str">
            <v>0</v>
          </cell>
        </row>
        <row r="4134">
          <cell r="A4134" t="str">
            <v>PM</v>
          </cell>
          <cell r="B4134">
            <v>1451</v>
          </cell>
          <cell r="C4134">
            <v>1</v>
          </cell>
          <cell r="D4134">
            <v>3802</v>
          </cell>
          <cell r="E4134" t="str">
            <v>Lime Energy (formerly Electric City Corporation)</v>
          </cell>
          <cell r="F4134" t="str">
            <v>New energy</v>
          </cell>
          <cell r="G4134" t="str">
            <v>Efficiency: Demand Side</v>
          </cell>
          <cell r="H4134" t="str">
            <v>Illinois</v>
          </cell>
          <cell r="I4134" t="str">
            <v>United States</v>
          </cell>
          <cell r="J4134" t="str">
            <v>USA</v>
          </cell>
          <cell r="K4134" t="str">
            <v>North America &amp; Carribean</v>
          </cell>
          <cell r="L4134" t="str">
            <v>AMER</v>
          </cell>
          <cell r="M4134">
            <v>39239.413194444445</v>
          </cell>
          <cell r="N4134" t="str">
            <v>Completed</v>
          </cell>
          <cell r="O4134" t="str">
            <v>OTC Convertible</v>
          </cell>
          <cell r="P4134">
            <v>5</v>
          </cell>
          <cell r="Q4134">
            <v>0</v>
          </cell>
          <cell r="R4134" t="str">
            <v>5</v>
          </cell>
          <cell r="S4134" t="str">
            <v>0</v>
          </cell>
        </row>
        <row r="4135">
          <cell r="A4135" t="str">
            <v>PM</v>
          </cell>
          <cell r="B4135">
            <v>1452</v>
          </cell>
          <cell r="C4135">
            <v>1</v>
          </cell>
          <cell r="D4135">
            <v>18900</v>
          </cell>
          <cell r="E4135" t="str">
            <v>Suryachakra Power Corporation Ltd</v>
          </cell>
          <cell r="F4135" t="str">
            <v>Partially new energy</v>
          </cell>
          <cell r="G4135" t="str">
            <v>Biofuels</v>
          </cell>
          <cell r="H4135" t="str">
            <v>Andhra Pradesh State</v>
          </cell>
          <cell r="I4135" t="str">
            <v>India</v>
          </cell>
          <cell r="J4135" t="str">
            <v>IND</v>
          </cell>
          <cell r="K4135" t="str">
            <v>Asia</v>
          </cell>
          <cell r="L4135" t="str">
            <v>ASOC</v>
          </cell>
          <cell r="M4135">
            <v>39507.775694444441</v>
          </cell>
          <cell r="N4135" t="str">
            <v>Announced/filed</v>
          </cell>
          <cell r="O4135" t="str">
            <v>Convertible</v>
          </cell>
          <cell r="P4135">
            <v>18.899999999999999</v>
          </cell>
          <cell r="Q4135">
            <v>0</v>
          </cell>
          <cell r="R4135" t="str">
            <v>0</v>
          </cell>
          <cell r="S4135" t="str">
            <v>0</v>
          </cell>
        </row>
        <row r="4136">
          <cell r="A4136" t="str">
            <v>PM</v>
          </cell>
          <cell r="B4136">
            <v>1453</v>
          </cell>
          <cell r="C4136">
            <v>1</v>
          </cell>
          <cell r="D4136">
            <v>22775</v>
          </cell>
          <cell r="E4136" t="str">
            <v>PowerVerde Solar (formerly Vyrex)</v>
          </cell>
          <cell r="F4136" t="str">
            <v>New energy</v>
          </cell>
          <cell r="G4136" t="str">
            <v>Solar</v>
          </cell>
          <cell r="H4136" t="str">
            <v>Arizona</v>
          </cell>
          <cell r="I4136" t="str">
            <v>United States</v>
          </cell>
          <cell r="J4136" t="str">
            <v>USA</v>
          </cell>
          <cell r="K4136" t="str">
            <v>North America &amp; Carribean</v>
          </cell>
          <cell r="L4136" t="str">
            <v>AMER</v>
          </cell>
          <cell r="M4136">
            <v>39489.713194444441</v>
          </cell>
          <cell r="N4136" t="str">
            <v>Completed</v>
          </cell>
          <cell r="O4136" t="str">
            <v>OTC Reverse IPO</v>
          </cell>
          <cell r="P4136">
            <v>0</v>
          </cell>
          <cell r="Q4136">
            <v>0</v>
          </cell>
          <cell r="R4136" t="str">
            <v>0</v>
          </cell>
          <cell r="S4136" t="str">
            <v>0</v>
          </cell>
        </row>
        <row r="4137">
          <cell r="A4137" t="str">
            <v>PM</v>
          </cell>
          <cell r="B4137">
            <v>1454</v>
          </cell>
          <cell r="C4137">
            <v>1</v>
          </cell>
          <cell r="D4137">
            <v>15905</v>
          </cell>
          <cell r="E4137" t="str">
            <v>Octillion Corporation</v>
          </cell>
          <cell r="F4137" t="str">
            <v>New energy</v>
          </cell>
          <cell r="G4137" t="str">
            <v>Solar</v>
          </cell>
          <cell r="H4137" t="str">
            <v>British Columbia</v>
          </cell>
          <cell r="I4137" t="str">
            <v>Canada</v>
          </cell>
          <cell r="J4137" t="str">
            <v>CAN</v>
          </cell>
          <cell r="K4137" t="str">
            <v>North America &amp; Carribean</v>
          </cell>
          <cell r="L4137" t="str">
            <v>AMER</v>
          </cell>
          <cell r="M4137">
            <v>39490.722916666666</v>
          </cell>
          <cell r="N4137" t="str">
            <v>Completed</v>
          </cell>
          <cell r="O4137" t="str">
            <v>OTC Secondary/PIPE</v>
          </cell>
          <cell r="P4137">
            <v>3.7</v>
          </cell>
          <cell r="Q4137">
            <v>0</v>
          </cell>
          <cell r="R4137" t="str">
            <v>3.7</v>
          </cell>
          <cell r="S4137" t="str">
            <v>0</v>
          </cell>
        </row>
        <row r="4138">
          <cell r="A4138" t="str">
            <v>PM</v>
          </cell>
          <cell r="B4138">
            <v>1455</v>
          </cell>
          <cell r="C4138">
            <v>1</v>
          </cell>
          <cell r="D4138">
            <v>15092</v>
          </cell>
          <cell r="E4138" t="str">
            <v>KSK Power Ventures Plc</v>
          </cell>
          <cell r="F4138" t="str">
            <v>Non-core</v>
          </cell>
          <cell r="G4138" t="str">
            <v>Solar</v>
          </cell>
          <cell r="I4138" t="str">
            <v>India</v>
          </cell>
          <cell r="J4138" t="str">
            <v>IND</v>
          </cell>
          <cell r="K4138" t="str">
            <v>Asia</v>
          </cell>
          <cell r="L4138" t="str">
            <v>ASOC</v>
          </cell>
          <cell r="M4138">
            <v>39491.738888888889</v>
          </cell>
          <cell r="N4138" t="str">
            <v>Announced/filed</v>
          </cell>
          <cell r="O4138" t="str">
            <v>IPO</v>
          </cell>
          <cell r="P4138">
            <v>0</v>
          </cell>
          <cell r="Q4138">
            <v>0</v>
          </cell>
          <cell r="R4138" t="str">
            <v>0</v>
          </cell>
          <cell r="S4138" t="str">
            <v>0</v>
          </cell>
        </row>
        <row r="4139">
          <cell r="A4139" t="str">
            <v>PM</v>
          </cell>
          <cell r="B4139">
            <v>1456</v>
          </cell>
          <cell r="C4139">
            <v>1</v>
          </cell>
          <cell r="D4139">
            <v>12051</v>
          </cell>
          <cell r="E4139" t="str">
            <v>Clear Skies Group Inc / Holdings Inc</v>
          </cell>
          <cell r="F4139" t="str">
            <v>New energy</v>
          </cell>
          <cell r="G4139" t="str">
            <v>Solar</v>
          </cell>
          <cell r="H4139" t="str">
            <v>New York</v>
          </cell>
          <cell r="I4139" t="str">
            <v>United States</v>
          </cell>
          <cell r="J4139" t="str">
            <v>USA</v>
          </cell>
          <cell r="K4139" t="str">
            <v>North America &amp; Carribean</v>
          </cell>
          <cell r="L4139" t="str">
            <v>AMER</v>
          </cell>
          <cell r="M4139">
            <v>39434.532638888886</v>
          </cell>
          <cell r="N4139" t="str">
            <v>Completed</v>
          </cell>
          <cell r="O4139" t="str">
            <v>OTC Reverse IPO</v>
          </cell>
          <cell r="P4139">
            <v>0</v>
          </cell>
          <cell r="Q4139">
            <v>0</v>
          </cell>
          <cell r="R4139" t="str">
            <v>0</v>
          </cell>
          <cell r="S4139" t="str">
            <v>0</v>
          </cell>
        </row>
        <row r="4140">
          <cell r="A4140" t="str">
            <v>PM</v>
          </cell>
          <cell r="B4140">
            <v>1457</v>
          </cell>
          <cell r="C4140">
            <v>1</v>
          </cell>
          <cell r="D4140">
            <v>14119</v>
          </cell>
          <cell r="E4140" t="str">
            <v>GS AgriFuels Corporation (formerly Hugo International Telecom Inc)</v>
          </cell>
          <cell r="F4140" t="str">
            <v>Partially new energy</v>
          </cell>
          <cell r="G4140" t="str">
            <v>Biofuels</v>
          </cell>
          <cell r="H4140" t="str">
            <v>New York</v>
          </cell>
          <cell r="I4140" t="str">
            <v>United States</v>
          </cell>
          <cell r="J4140" t="str">
            <v>USA</v>
          </cell>
          <cell r="K4140" t="str">
            <v>North America &amp; Carribean</v>
          </cell>
          <cell r="L4140" t="str">
            <v>AMER</v>
          </cell>
          <cell r="M4140">
            <v>39493.731249999997</v>
          </cell>
          <cell r="N4140" t="str">
            <v>Announced/filed</v>
          </cell>
          <cell r="O4140" t="str">
            <v>OTC Delisting</v>
          </cell>
          <cell r="P4140">
            <v>0</v>
          </cell>
          <cell r="Q4140">
            <v>0</v>
          </cell>
          <cell r="R4140" t="str">
            <v>0</v>
          </cell>
          <cell r="S4140" t="str">
            <v>0</v>
          </cell>
        </row>
        <row r="4141">
          <cell r="A4141" t="str">
            <v>PM</v>
          </cell>
          <cell r="B4141">
            <v>1458</v>
          </cell>
          <cell r="C4141">
            <v>1</v>
          </cell>
          <cell r="D4141">
            <v>887</v>
          </cell>
          <cell r="E4141" t="str">
            <v>Vista International Technologies Inc (formerly Nathaniel Energy Corp)</v>
          </cell>
          <cell r="F4141" t="str">
            <v>New energy</v>
          </cell>
          <cell r="G4141" t="str">
            <v>Biomass &amp; Waste</v>
          </cell>
          <cell r="H4141" t="str">
            <v>Colorado</v>
          </cell>
          <cell r="I4141" t="str">
            <v>United States</v>
          </cell>
          <cell r="J4141" t="str">
            <v>USA</v>
          </cell>
          <cell r="K4141" t="str">
            <v>North America &amp; Carribean</v>
          </cell>
          <cell r="L4141" t="str">
            <v>AMER</v>
          </cell>
          <cell r="M4141">
            <v>39478.709027777775</v>
          </cell>
          <cell r="N4141" t="str">
            <v>Completed</v>
          </cell>
          <cell r="O4141" t="str">
            <v>OTC Secondary/PIPE</v>
          </cell>
          <cell r="P4141">
            <v>0</v>
          </cell>
          <cell r="Q4141">
            <v>0</v>
          </cell>
          <cell r="R4141" t="str">
            <v>2</v>
          </cell>
          <cell r="S4141" t="str">
            <v>0</v>
          </cell>
        </row>
        <row r="4142">
          <cell r="A4142" t="str">
            <v>PM</v>
          </cell>
          <cell r="B4142">
            <v>1459</v>
          </cell>
          <cell r="C4142">
            <v>1</v>
          </cell>
          <cell r="D4142">
            <v>18789</v>
          </cell>
          <cell r="E4142" t="str">
            <v>Emergya Wind Technologies B.V</v>
          </cell>
          <cell r="F4142" t="str">
            <v>New energy</v>
          </cell>
          <cell r="G4142" t="str">
            <v>Wind</v>
          </cell>
          <cell r="I4142" t="str">
            <v>Netherlands</v>
          </cell>
          <cell r="J4142" t="str">
            <v>NLD</v>
          </cell>
          <cell r="K4142" t="str">
            <v>EU Europe</v>
          </cell>
          <cell r="L4142" t="str">
            <v>EMEA</v>
          </cell>
          <cell r="M4142">
            <v>39493.731944444444</v>
          </cell>
          <cell r="N4142" t="str">
            <v>In active planning</v>
          </cell>
          <cell r="O4142" t="str">
            <v>IPO</v>
          </cell>
          <cell r="P4142">
            <v>0</v>
          </cell>
          <cell r="Q4142">
            <v>0</v>
          </cell>
          <cell r="R4142" t="str">
            <v>0</v>
          </cell>
          <cell r="S4142" t="str">
            <v>0</v>
          </cell>
        </row>
        <row r="4143">
          <cell r="A4143" t="str">
            <v>PM</v>
          </cell>
          <cell r="B4143">
            <v>1460</v>
          </cell>
          <cell r="C4143">
            <v>1</v>
          </cell>
          <cell r="D4143">
            <v>10625</v>
          </cell>
          <cell r="E4143" t="str">
            <v>Fersa Energias Renovables SA</v>
          </cell>
          <cell r="F4143" t="str">
            <v>New energy</v>
          </cell>
          <cell r="G4143" t="str">
            <v>Wind</v>
          </cell>
          <cell r="I4143" t="str">
            <v>Spain</v>
          </cell>
          <cell r="J4143" t="str">
            <v>ESP</v>
          </cell>
          <cell r="K4143" t="str">
            <v>EU Europe</v>
          </cell>
          <cell r="L4143" t="str">
            <v>EMEA</v>
          </cell>
          <cell r="M4143">
            <v>39492.759027777778</v>
          </cell>
          <cell r="N4143" t="str">
            <v>Announced/filed</v>
          </cell>
          <cell r="O4143" t="str">
            <v>Secondary</v>
          </cell>
          <cell r="P4143">
            <v>401</v>
          </cell>
          <cell r="Q4143">
            <v>0</v>
          </cell>
          <cell r="R4143" t="str">
            <v>0</v>
          </cell>
          <cell r="S4143" t="str">
            <v>0</v>
          </cell>
        </row>
        <row r="4144">
          <cell r="A4144" t="str">
            <v>PM</v>
          </cell>
          <cell r="B4144">
            <v>1461</v>
          </cell>
          <cell r="C4144">
            <v>1</v>
          </cell>
          <cell r="D4144">
            <v>22764</v>
          </cell>
          <cell r="E4144" t="str">
            <v>Opel International Inc</v>
          </cell>
          <cell r="F4144" t="str">
            <v>New energy</v>
          </cell>
          <cell r="G4144" t="str">
            <v>Solar</v>
          </cell>
          <cell r="H4144" t="str">
            <v>Connecticut</v>
          </cell>
          <cell r="I4144" t="str">
            <v>United States</v>
          </cell>
          <cell r="J4144" t="str">
            <v>USA</v>
          </cell>
          <cell r="K4144" t="str">
            <v>North America &amp; Carribean</v>
          </cell>
          <cell r="L4144" t="str">
            <v>AMER</v>
          </cell>
          <cell r="M4144">
            <v>39241.890277777777</v>
          </cell>
          <cell r="N4144" t="str">
            <v>Completed</v>
          </cell>
          <cell r="O4144" t="str">
            <v>OTC Secondary/PIPE</v>
          </cell>
          <cell r="P4144">
            <v>10.7</v>
          </cell>
          <cell r="Q4144">
            <v>0</v>
          </cell>
          <cell r="R4144" t="str">
            <v>10.7</v>
          </cell>
          <cell r="S4144" t="str">
            <v>0</v>
          </cell>
        </row>
        <row r="4145">
          <cell r="A4145" t="str">
            <v>PM</v>
          </cell>
          <cell r="B4145">
            <v>1462</v>
          </cell>
          <cell r="C4145">
            <v>1</v>
          </cell>
          <cell r="D4145">
            <v>15928</v>
          </cell>
          <cell r="E4145" t="str">
            <v>Solarvalue AG</v>
          </cell>
          <cell r="F4145" t="str">
            <v>New energy</v>
          </cell>
          <cell r="G4145" t="str">
            <v>Solar</v>
          </cell>
          <cell r="H4145" t="str">
            <v>Berlin</v>
          </cell>
          <cell r="I4145" t="str">
            <v>Germany</v>
          </cell>
          <cell r="J4145" t="str">
            <v>DEU</v>
          </cell>
          <cell r="K4145" t="str">
            <v>EU Europe</v>
          </cell>
          <cell r="L4145" t="str">
            <v>EMEA</v>
          </cell>
          <cell r="M4145">
            <v>39497.536111111112</v>
          </cell>
          <cell r="N4145" t="str">
            <v>Announced/filed</v>
          </cell>
          <cell r="O4145" t="str">
            <v>OTC Secondary/PIPE</v>
          </cell>
          <cell r="P4145">
            <v>10.8</v>
          </cell>
          <cell r="Q4145">
            <v>0</v>
          </cell>
          <cell r="R4145" t="str">
            <v>0</v>
          </cell>
          <cell r="S4145" t="str">
            <v>0</v>
          </cell>
        </row>
        <row r="4146">
          <cell r="A4146" t="str">
            <v>PM</v>
          </cell>
          <cell r="B4146">
            <v>1463</v>
          </cell>
          <cell r="C4146">
            <v>1</v>
          </cell>
          <cell r="D4146">
            <v>6946</v>
          </cell>
          <cell r="E4146" t="str">
            <v>Emcore Corporation</v>
          </cell>
          <cell r="F4146" t="str">
            <v>Partially new energy</v>
          </cell>
          <cell r="G4146" t="str">
            <v>Solar</v>
          </cell>
          <cell r="H4146" t="str">
            <v>New Mexico</v>
          </cell>
          <cell r="I4146" t="str">
            <v>United States</v>
          </cell>
          <cell r="J4146" t="str">
            <v>USA</v>
          </cell>
          <cell r="K4146" t="str">
            <v>North America &amp; Carribean</v>
          </cell>
          <cell r="L4146" t="str">
            <v>AMER</v>
          </cell>
          <cell r="M4146">
            <v>39493.720138888886</v>
          </cell>
          <cell r="N4146" t="str">
            <v>Completed</v>
          </cell>
          <cell r="O4146" t="str">
            <v>Private Investment in Public Equity (PIPE)</v>
          </cell>
          <cell r="P4146">
            <v>100</v>
          </cell>
          <cell r="Q4146">
            <v>0</v>
          </cell>
          <cell r="R4146" t="str">
            <v>100</v>
          </cell>
          <cell r="S4146" t="str">
            <v>0</v>
          </cell>
        </row>
        <row r="4147">
          <cell r="A4147" t="str">
            <v>PM</v>
          </cell>
          <cell r="B4147">
            <v>1464</v>
          </cell>
          <cell r="C4147">
            <v>1</v>
          </cell>
          <cell r="D4147">
            <v>22318</v>
          </cell>
          <cell r="E4147" t="str">
            <v>St. Lawrence Energy Corp (formerly known as UroMed Corporation)</v>
          </cell>
          <cell r="F4147" t="str">
            <v>New energy</v>
          </cell>
          <cell r="G4147" t="str">
            <v>Biofuels</v>
          </cell>
          <cell r="H4147" t="str">
            <v>New York</v>
          </cell>
          <cell r="I4147" t="str">
            <v>United States</v>
          </cell>
          <cell r="J4147" t="str">
            <v>USA</v>
          </cell>
          <cell r="K4147" t="str">
            <v>North America &amp; Carribean</v>
          </cell>
          <cell r="L4147" t="str">
            <v>AMER</v>
          </cell>
          <cell r="M4147">
            <v>39461.476388888892</v>
          </cell>
          <cell r="N4147" t="str">
            <v>Announced/filed</v>
          </cell>
          <cell r="O4147" t="str">
            <v>OTC Secondary/PIPE</v>
          </cell>
          <cell r="P4147">
            <v>10</v>
          </cell>
          <cell r="Q4147">
            <v>0</v>
          </cell>
          <cell r="R4147" t="str">
            <v>0</v>
          </cell>
          <cell r="S4147" t="str">
            <v>0</v>
          </cell>
        </row>
        <row r="4148">
          <cell r="A4148" t="str">
            <v>PM</v>
          </cell>
          <cell r="B4148">
            <v>1465</v>
          </cell>
          <cell r="C4148">
            <v>1</v>
          </cell>
          <cell r="D4148">
            <v>6466</v>
          </cell>
          <cell r="E4148" t="str">
            <v>Webel SL Energy Systems Ltd</v>
          </cell>
          <cell r="F4148" t="str">
            <v>New energy</v>
          </cell>
          <cell r="G4148" t="str">
            <v>Solar</v>
          </cell>
          <cell r="H4148" t="str">
            <v>West Bengal State</v>
          </cell>
          <cell r="I4148" t="str">
            <v>India</v>
          </cell>
          <cell r="J4148" t="str">
            <v>IND</v>
          </cell>
          <cell r="K4148" t="str">
            <v>Asia</v>
          </cell>
          <cell r="L4148" t="str">
            <v>ASOC</v>
          </cell>
          <cell r="M4148">
            <v>39483.586111111108</v>
          </cell>
          <cell r="N4148" t="str">
            <v>Announced/filed</v>
          </cell>
          <cell r="O4148" t="str">
            <v>Secondary</v>
          </cell>
          <cell r="P4148">
            <v>3.8</v>
          </cell>
          <cell r="Q4148">
            <v>0</v>
          </cell>
          <cell r="R4148" t="str">
            <v>0</v>
          </cell>
          <cell r="S4148" t="str">
            <v>0</v>
          </cell>
        </row>
        <row r="4149">
          <cell r="A4149" t="str">
            <v>PM</v>
          </cell>
          <cell r="B4149">
            <v>1466</v>
          </cell>
          <cell r="C4149">
            <v>1</v>
          </cell>
          <cell r="D4149">
            <v>389</v>
          </cell>
          <cell r="E4149" t="str">
            <v>Hoku Scientific Inc</v>
          </cell>
          <cell r="F4149" t="str">
            <v>New energy</v>
          </cell>
          <cell r="G4149" t="str">
            <v>Solar</v>
          </cell>
          <cell r="H4149" t="str">
            <v>Hawaii</v>
          </cell>
          <cell r="I4149" t="str">
            <v>United States</v>
          </cell>
          <cell r="J4149" t="str">
            <v>USA</v>
          </cell>
          <cell r="K4149" t="str">
            <v>North America &amp; Carribean</v>
          </cell>
          <cell r="L4149" t="str">
            <v>AMER</v>
          </cell>
          <cell r="M4149">
            <v>39507.517361111109</v>
          </cell>
          <cell r="N4149" t="str">
            <v>Completed</v>
          </cell>
          <cell r="O4149" t="str">
            <v>Secondary</v>
          </cell>
          <cell r="P4149">
            <v>25</v>
          </cell>
          <cell r="Q4149">
            <v>0</v>
          </cell>
          <cell r="R4149" t="str">
            <v>25</v>
          </cell>
          <cell r="S4149" t="str">
            <v>0</v>
          </cell>
        </row>
        <row r="4150">
          <cell r="A4150" t="str">
            <v>PM</v>
          </cell>
          <cell r="B4150">
            <v>1467</v>
          </cell>
          <cell r="C4150">
            <v>1</v>
          </cell>
          <cell r="D4150">
            <v>22936</v>
          </cell>
          <cell r="E4150" t="str">
            <v>GreenAir Fund (The)</v>
          </cell>
          <cell r="F4150" t="str">
            <v>New energy</v>
          </cell>
          <cell r="G4150" t="str">
            <v>Carbon Markets</v>
          </cell>
          <cell r="H4150" t="str">
            <v>New South Wales</v>
          </cell>
          <cell r="I4150" t="str">
            <v>Australia</v>
          </cell>
          <cell r="J4150" t="str">
            <v>AUS</v>
          </cell>
          <cell r="K4150" t="str">
            <v>Oceania</v>
          </cell>
          <cell r="L4150" t="str">
            <v>ASOC</v>
          </cell>
          <cell r="M4150">
            <v>39503.617361111108</v>
          </cell>
          <cell r="N4150" t="str">
            <v>In active planning</v>
          </cell>
          <cell r="O4150" t="str">
            <v>IPO</v>
          </cell>
          <cell r="P4150">
            <v>92.8</v>
          </cell>
          <cell r="Q4150">
            <v>0</v>
          </cell>
          <cell r="R4150" t="str">
            <v>0</v>
          </cell>
          <cell r="S4150" t="str">
            <v>0</v>
          </cell>
        </row>
        <row r="4151">
          <cell r="A4151" t="str">
            <v>PM</v>
          </cell>
          <cell r="B4151">
            <v>1468</v>
          </cell>
          <cell r="C4151">
            <v>1</v>
          </cell>
          <cell r="D4151">
            <v>16271</v>
          </cell>
          <cell r="E4151" t="str">
            <v>Southridge Ethanol</v>
          </cell>
          <cell r="F4151" t="str">
            <v>New energy</v>
          </cell>
          <cell r="G4151" t="str">
            <v>Biofuels</v>
          </cell>
          <cell r="H4151" t="str">
            <v>Texas</v>
          </cell>
          <cell r="I4151" t="str">
            <v>United States</v>
          </cell>
          <cell r="J4151" t="str">
            <v>USA</v>
          </cell>
          <cell r="K4151" t="str">
            <v>North America &amp; Carribean</v>
          </cell>
          <cell r="L4151" t="str">
            <v>AMER</v>
          </cell>
          <cell r="M4151">
            <v>39500.65</v>
          </cell>
          <cell r="N4151" t="str">
            <v>Completed</v>
          </cell>
          <cell r="O4151" t="str">
            <v>OTC Secondary/PIPE</v>
          </cell>
          <cell r="P4151">
            <v>6.6</v>
          </cell>
          <cell r="Q4151">
            <v>0</v>
          </cell>
          <cell r="R4151" t="str">
            <v>0</v>
          </cell>
          <cell r="S4151" t="str">
            <v>0</v>
          </cell>
        </row>
        <row r="4152">
          <cell r="A4152" t="str">
            <v>PM</v>
          </cell>
          <cell r="B4152">
            <v>1469</v>
          </cell>
          <cell r="C4152">
            <v>1</v>
          </cell>
          <cell r="D4152">
            <v>12778</v>
          </cell>
          <cell r="E4152" t="str">
            <v>China Solar &amp; Clean Energy Solutions Inc ( formerly Deli Solar (USA) Inc)</v>
          </cell>
          <cell r="F4152" t="str">
            <v>New energy</v>
          </cell>
          <cell r="G4152" t="str">
            <v>Solar</v>
          </cell>
          <cell r="H4152" t="str">
            <v>Connecticut</v>
          </cell>
          <cell r="I4152" t="str">
            <v>United States</v>
          </cell>
          <cell r="J4152" t="str">
            <v>USA</v>
          </cell>
          <cell r="K4152" t="str">
            <v>North America &amp; Carribean</v>
          </cell>
          <cell r="L4152" t="str">
            <v>AMER</v>
          </cell>
          <cell r="M4152">
            <v>39503.661805555559</v>
          </cell>
          <cell r="N4152" t="str">
            <v>Announced/filed</v>
          </cell>
          <cell r="O4152" t="str">
            <v>OTC Secondary/PIPE</v>
          </cell>
          <cell r="P4152">
            <v>11.3</v>
          </cell>
          <cell r="Q4152">
            <v>0</v>
          </cell>
          <cell r="R4152" t="str">
            <v>0</v>
          </cell>
          <cell r="S4152" t="str">
            <v>0</v>
          </cell>
        </row>
        <row r="4153">
          <cell r="A4153" t="str">
            <v>PM</v>
          </cell>
          <cell r="B4153">
            <v>1470</v>
          </cell>
          <cell r="C4153">
            <v>1</v>
          </cell>
          <cell r="D4153">
            <v>22931</v>
          </cell>
          <cell r="E4153" t="str">
            <v>Terratherma Ltd</v>
          </cell>
          <cell r="F4153" t="str">
            <v>New energy</v>
          </cell>
          <cell r="G4153" t="str">
            <v>Geothermal</v>
          </cell>
          <cell r="H4153" t="str">
            <v>Western Australia</v>
          </cell>
          <cell r="I4153" t="str">
            <v>Australia</v>
          </cell>
          <cell r="J4153" t="str">
            <v>AUS</v>
          </cell>
          <cell r="K4153" t="str">
            <v>Oceania</v>
          </cell>
          <cell r="L4153" t="str">
            <v>ASOC</v>
          </cell>
          <cell r="M4153">
            <v>39505.442361111112</v>
          </cell>
          <cell r="N4153" t="str">
            <v>In active planning</v>
          </cell>
          <cell r="O4153" t="str">
            <v>IPO</v>
          </cell>
          <cell r="P4153">
            <v>18.399999999999999</v>
          </cell>
          <cell r="Q4153">
            <v>0</v>
          </cell>
          <cell r="R4153" t="str">
            <v>0</v>
          </cell>
          <cell r="S4153" t="str">
            <v>0</v>
          </cell>
        </row>
        <row r="4154">
          <cell r="A4154" t="str">
            <v>PM</v>
          </cell>
          <cell r="B4154">
            <v>1471</v>
          </cell>
          <cell r="C4154">
            <v>1</v>
          </cell>
          <cell r="D4154">
            <v>7370</v>
          </cell>
          <cell r="E4154" t="str">
            <v>Solar Millennium AG</v>
          </cell>
          <cell r="F4154" t="str">
            <v>New energy</v>
          </cell>
          <cell r="G4154" t="str">
            <v>Solar</v>
          </cell>
          <cell r="H4154" t="str">
            <v>Bavaria</v>
          </cell>
          <cell r="I4154" t="str">
            <v>Germany</v>
          </cell>
          <cell r="J4154" t="str">
            <v>DEU</v>
          </cell>
          <cell r="K4154" t="str">
            <v>EU Europe</v>
          </cell>
          <cell r="L4154" t="str">
            <v>EMEA</v>
          </cell>
          <cell r="M4154">
            <v>39511.661805555559</v>
          </cell>
          <cell r="N4154" t="str">
            <v>Completed</v>
          </cell>
          <cell r="O4154" t="str">
            <v>OTC Secondary/PIPE</v>
          </cell>
          <cell r="P4154">
            <v>84</v>
          </cell>
          <cell r="Q4154">
            <v>0</v>
          </cell>
          <cell r="R4154" t="str">
            <v>84</v>
          </cell>
          <cell r="S4154" t="str">
            <v>0</v>
          </cell>
        </row>
        <row r="4155">
          <cell r="A4155" t="str">
            <v>PM</v>
          </cell>
          <cell r="B4155">
            <v>1472</v>
          </cell>
          <cell r="C4155">
            <v>1</v>
          </cell>
          <cell r="D4155">
            <v>22943</v>
          </cell>
          <cell r="E4155" t="str">
            <v>Altona Resources Plc</v>
          </cell>
          <cell r="F4155" t="str">
            <v>New energy</v>
          </cell>
          <cell r="G4155" t="str">
            <v>Services &amp; Support (Clean Energy)</v>
          </cell>
          <cell r="H4155" t="str">
            <v>England</v>
          </cell>
          <cell r="I4155" t="str">
            <v>United Kingdom</v>
          </cell>
          <cell r="J4155" t="str">
            <v>GBR</v>
          </cell>
          <cell r="K4155" t="str">
            <v>EU Europe</v>
          </cell>
          <cell r="L4155" t="str">
            <v>EMEA</v>
          </cell>
          <cell r="M4155">
            <v>39506.507638888892</v>
          </cell>
          <cell r="N4155" t="str">
            <v>Announced/filed</v>
          </cell>
          <cell r="O4155" t="str">
            <v>Private Investment in Public Equity (PIPE)</v>
          </cell>
          <cell r="P4155">
            <v>23.1</v>
          </cell>
          <cell r="Q4155">
            <v>0</v>
          </cell>
          <cell r="R4155" t="str">
            <v>0</v>
          </cell>
          <cell r="S4155" t="str">
            <v>0</v>
          </cell>
        </row>
        <row r="4156">
          <cell r="A4156" t="str">
            <v>PM</v>
          </cell>
          <cell r="B4156">
            <v>1473</v>
          </cell>
          <cell r="C4156">
            <v>1</v>
          </cell>
          <cell r="D4156">
            <v>22785</v>
          </cell>
          <cell r="E4156" t="str">
            <v>Imarex Group</v>
          </cell>
          <cell r="F4156" t="str">
            <v>Non-core</v>
          </cell>
          <cell r="G4156" t="str">
            <v>General Financial &amp; Legal Services</v>
          </cell>
          <cell r="I4156" t="str">
            <v>Norway</v>
          </cell>
          <cell r="J4156" t="str">
            <v>NOR</v>
          </cell>
          <cell r="K4156" t="str">
            <v>Non-EU Europe</v>
          </cell>
          <cell r="L4156" t="str">
            <v>EMEA</v>
          </cell>
          <cell r="M4156">
            <v>39492.406944444447</v>
          </cell>
          <cell r="N4156" t="str">
            <v>Announced/filed</v>
          </cell>
          <cell r="O4156" t="str">
            <v>Secondary</v>
          </cell>
          <cell r="P4156">
            <v>27.8</v>
          </cell>
          <cell r="Q4156">
            <v>0</v>
          </cell>
          <cell r="R4156" t="str">
            <v>0</v>
          </cell>
          <cell r="S4156" t="str">
            <v>0</v>
          </cell>
        </row>
        <row r="4157">
          <cell r="A4157" t="str">
            <v>PM</v>
          </cell>
          <cell r="B4157">
            <v>1474</v>
          </cell>
          <cell r="C4157">
            <v>1</v>
          </cell>
          <cell r="D4157">
            <v>18900</v>
          </cell>
          <cell r="E4157" t="str">
            <v>Suryachakra Power Corporation Ltd</v>
          </cell>
          <cell r="F4157" t="str">
            <v>Partially new energy</v>
          </cell>
          <cell r="G4157" t="str">
            <v>Biofuels</v>
          </cell>
          <cell r="H4157" t="str">
            <v>Andhra Pradesh State</v>
          </cell>
          <cell r="I4157" t="str">
            <v>India</v>
          </cell>
          <cell r="J4157" t="str">
            <v>IND</v>
          </cell>
          <cell r="K4157" t="str">
            <v>Asia</v>
          </cell>
          <cell r="L4157" t="str">
            <v>ASOC</v>
          </cell>
          <cell r="M4157">
            <v>39507.667361111111</v>
          </cell>
          <cell r="N4157" t="str">
            <v>Announced/filed</v>
          </cell>
          <cell r="O4157" t="str">
            <v>Convertible</v>
          </cell>
          <cell r="P4157">
            <v>100</v>
          </cell>
          <cell r="Q4157">
            <v>0</v>
          </cell>
          <cell r="R4157" t="str">
            <v>0</v>
          </cell>
          <cell r="S4157" t="str">
            <v>0</v>
          </cell>
        </row>
        <row r="4158">
          <cell r="A4158" t="str">
            <v>PM</v>
          </cell>
          <cell r="B4158">
            <v>1475</v>
          </cell>
          <cell r="C4158">
            <v>1</v>
          </cell>
          <cell r="D4158">
            <v>21092</v>
          </cell>
          <cell r="E4158" t="str">
            <v>Electrotherm India Limited</v>
          </cell>
          <cell r="F4158" t="str">
            <v>Partially new energy</v>
          </cell>
          <cell r="G4158" t="str">
            <v>Power Storage</v>
          </cell>
          <cell r="H4158" t="str">
            <v>Gujarat State</v>
          </cell>
          <cell r="I4158" t="str">
            <v>India</v>
          </cell>
          <cell r="J4158" t="str">
            <v>IND</v>
          </cell>
          <cell r="K4158" t="str">
            <v>Asia</v>
          </cell>
          <cell r="L4158" t="str">
            <v>ASOC</v>
          </cell>
          <cell r="M4158">
            <v>39510.663194444445</v>
          </cell>
          <cell r="N4158" t="str">
            <v>Announced/filed</v>
          </cell>
          <cell r="O4158" t="str">
            <v>Private Investment in Public Equity (PIPE)</v>
          </cell>
          <cell r="P4158">
            <v>74.400000000000006</v>
          </cell>
          <cell r="Q4158">
            <v>0</v>
          </cell>
          <cell r="R4158" t="str">
            <v>0</v>
          </cell>
          <cell r="S4158" t="str">
            <v>0</v>
          </cell>
        </row>
        <row r="4159">
          <cell r="A4159" t="str">
            <v>PM</v>
          </cell>
          <cell r="B4159">
            <v>1476</v>
          </cell>
          <cell r="C4159">
            <v>1</v>
          </cell>
          <cell r="D4159">
            <v>23036</v>
          </cell>
          <cell r="E4159" t="str">
            <v>Gammon India Ltd.</v>
          </cell>
          <cell r="F4159" t="str">
            <v>Non-core</v>
          </cell>
          <cell r="G4159" t="str">
            <v>Biomass &amp; Waste</v>
          </cell>
          <cell r="H4159" t="str">
            <v>Maharashtra State</v>
          </cell>
          <cell r="I4159" t="str">
            <v>India</v>
          </cell>
          <cell r="J4159" t="str">
            <v>IND</v>
          </cell>
          <cell r="K4159" t="str">
            <v>Asia</v>
          </cell>
          <cell r="L4159" t="str">
            <v>ASOC</v>
          </cell>
          <cell r="M4159">
            <v>39510.418749999997</v>
          </cell>
          <cell r="N4159" t="str">
            <v>Announced/filed</v>
          </cell>
          <cell r="O4159" t="str">
            <v>IPO</v>
          </cell>
          <cell r="P4159">
            <v>0</v>
          </cell>
          <cell r="Q4159">
            <v>0</v>
          </cell>
          <cell r="R4159" t="str">
            <v>0</v>
          </cell>
          <cell r="S4159" t="str">
            <v>0</v>
          </cell>
        </row>
        <row r="4160">
          <cell r="A4160" t="str">
            <v>PM</v>
          </cell>
          <cell r="B4160">
            <v>1477</v>
          </cell>
          <cell r="C4160">
            <v>1</v>
          </cell>
          <cell r="D4160">
            <v>10848</v>
          </cell>
          <cell r="E4160" t="str">
            <v>Shear Wind Inc (formerly MWP Capital Corporation)</v>
          </cell>
          <cell r="F4160" t="str">
            <v>New energy</v>
          </cell>
          <cell r="G4160" t="str">
            <v>Wind</v>
          </cell>
          <cell r="I4160" t="str">
            <v>Canada</v>
          </cell>
          <cell r="J4160" t="str">
            <v>CAN</v>
          </cell>
          <cell r="K4160" t="str">
            <v>North America &amp; Carribean</v>
          </cell>
          <cell r="L4160" t="str">
            <v>AMER</v>
          </cell>
          <cell r="M4160">
            <v>39514.518750000003</v>
          </cell>
          <cell r="N4160" t="str">
            <v>Completed</v>
          </cell>
          <cell r="O4160" t="str">
            <v>OTC Convertible</v>
          </cell>
          <cell r="P4160">
            <v>1.8</v>
          </cell>
          <cell r="Q4160">
            <v>0</v>
          </cell>
          <cell r="R4160" t="str">
            <v>1.8</v>
          </cell>
          <cell r="S4160" t="str">
            <v>0</v>
          </cell>
        </row>
        <row r="4161">
          <cell r="A4161" t="str">
            <v>PM</v>
          </cell>
          <cell r="B4161">
            <v>1478</v>
          </cell>
          <cell r="C4161">
            <v>1</v>
          </cell>
          <cell r="D4161">
            <v>14998</v>
          </cell>
          <cell r="E4161" t="str">
            <v>Solar Thin Films Inc (formerly American United Global Inc)</v>
          </cell>
          <cell r="F4161" t="str">
            <v>New energy</v>
          </cell>
          <cell r="G4161" t="str">
            <v>Solar</v>
          </cell>
          <cell r="H4161" t="str">
            <v>Washington State</v>
          </cell>
          <cell r="I4161" t="str">
            <v>United States</v>
          </cell>
          <cell r="J4161" t="str">
            <v>USA</v>
          </cell>
          <cell r="K4161" t="str">
            <v>North America &amp; Carribean</v>
          </cell>
          <cell r="L4161" t="str">
            <v>AMER</v>
          </cell>
          <cell r="M4161">
            <v>39435.488888888889</v>
          </cell>
          <cell r="N4161" t="str">
            <v>Completed</v>
          </cell>
          <cell r="O4161" t="str">
            <v>OTC Secondary/PIPE</v>
          </cell>
          <cell r="P4161">
            <v>3.3</v>
          </cell>
          <cell r="Q4161">
            <v>0</v>
          </cell>
          <cell r="R4161" t="str">
            <v>0</v>
          </cell>
          <cell r="S4161" t="str">
            <v>0</v>
          </cell>
        </row>
        <row r="4162">
          <cell r="A4162" t="str">
            <v>PM</v>
          </cell>
          <cell r="B4162">
            <v>1479</v>
          </cell>
          <cell r="C4162">
            <v>1</v>
          </cell>
          <cell r="D4162">
            <v>623</v>
          </cell>
          <cell r="E4162" t="str">
            <v>Clean Air Power Ltd</v>
          </cell>
          <cell r="F4162" t="str">
            <v>New energy</v>
          </cell>
          <cell r="G4162" t="str">
            <v>Efficiency: Demand Side</v>
          </cell>
          <cell r="I4162" t="str">
            <v>United Kingdom</v>
          </cell>
          <cell r="J4162" t="str">
            <v>GBR</v>
          </cell>
          <cell r="K4162" t="str">
            <v>EU Europe</v>
          </cell>
          <cell r="L4162" t="str">
            <v>EMEA</v>
          </cell>
          <cell r="M4162">
            <v>39520.45416666667</v>
          </cell>
          <cell r="N4162" t="str">
            <v>Announced/filed</v>
          </cell>
          <cell r="O4162" t="str">
            <v>Private Investment in Public Equity (PIPE)</v>
          </cell>
          <cell r="P4162">
            <v>10</v>
          </cell>
          <cell r="Q4162">
            <v>0</v>
          </cell>
          <cell r="R4162" t="str">
            <v>0</v>
          </cell>
          <cell r="S4162" t="str">
            <v>0</v>
          </cell>
        </row>
        <row r="4163">
          <cell r="A4163" t="str">
            <v>PM</v>
          </cell>
          <cell r="B4163">
            <v>1480</v>
          </cell>
          <cell r="C4163">
            <v>1</v>
          </cell>
          <cell r="D4163">
            <v>22460</v>
          </cell>
          <cell r="E4163" t="str">
            <v>Alter Nrg Corp</v>
          </cell>
          <cell r="F4163" t="str">
            <v>Partially new energy</v>
          </cell>
          <cell r="G4163" t="str">
            <v>Biomass &amp; Waste</v>
          </cell>
          <cell r="H4163" t="str">
            <v>Alberta</v>
          </cell>
          <cell r="I4163" t="str">
            <v>Canada</v>
          </cell>
          <cell r="J4163" t="str">
            <v>CAN</v>
          </cell>
          <cell r="K4163" t="str">
            <v>North America &amp; Carribean</v>
          </cell>
          <cell r="L4163" t="str">
            <v>AMER</v>
          </cell>
          <cell r="M4163">
            <v>39519.499305555553</v>
          </cell>
          <cell r="N4163" t="str">
            <v>Announced/filed</v>
          </cell>
          <cell r="O4163" t="str">
            <v>OTC Secondary/PIPE</v>
          </cell>
          <cell r="P4163">
            <v>40.200000000000003</v>
          </cell>
          <cell r="Q4163">
            <v>0</v>
          </cell>
          <cell r="R4163" t="str">
            <v>0</v>
          </cell>
          <cell r="S4163" t="str">
            <v>0</v>
          </cell>
        </row>
        <row r="4164">
          <cell r="A4164" t="str">
            <v>PM</v>
          </cell>
          <cell r="B4164">
            <v>1481</v>
          </cell>
          <cell r="C4164">
            <v>1</v>
          </cell>
          <cell r="D4164">
            <v>13198</v>
          </cell>
          <cell r="E4164" t="str">
            <v>Ascent Solar Technologies Inc</v>
          </cell>
          <cell r="F4164" t="str">
            <v>New energy</v>
          </cell>
          <cell r="G4164" t="str">
            <v>Solar</v>
          </cell>
          <cell r="H4164" t="str">
            <v>Colorado</v>
          </cell>
          <cell r="I4164" t="str">
            <v>United States</v>
          </cell>
          <cell r="J4164" t="str">
            <v>USA</v>
          </cell>
          <cell r="K4164" t="str">
            <v>North America &amp; Carribean</v>
          </cell>
          <cell r="L4164" t="str">
            <v>AMER</v>
          </cell>
          <cell r="M4164">
            <v>39521.432638888888</v>
          </cell>
          <cell r="N4164" t="str">
            <v>Announced/filed</v>
          </cell>
          <cell r="O4164" t="str">
            <v>Secondary</v>
          </cell>
          <cell r="P4164">
            <v>80</v>
          </cell>
          <cell r="Q4164">
            <v>0</v>
          </cell>
          <cell r="R4164" t="str">
            <v>0</v>
          </cell>
          <cell r="S4164" t="str">
            <v>0</v>
          </cell>
        </row>
        <row r="4165">
          <cell r="A4165" t="str">
            <v>PM</v>
          </cell>
          <cell r="B4165">
            <v>1482</v>
          </cell>
          <cell r="C4165">
            <v>1</v>
          </cell>
          <cell r="D4165">
            <v>21362</v>
          </cell>
          <cell r="E4165" t="str">
            <v>Hydrodec</v>
          </cell>
          <cell r="F4165" t="str">
            <v>Non-core</v>
          </cell>
          <cell r="G4165" t="str">
            <v>Smart Distribution</v>
          </cell>
          <cell r="I4165" t="str">
            <v>United Kingdom</v>
          </cell>
          <cell r="J4165" t="str">
            <v>GBR</v>
          </cell>
          <cell r="K4165" t="str">
            <v>EU Europe</v>
          </cell>
          <cell r="L4165" t="str">
            <v>EMEA</v>
          </cell>
          <cell r="M4165">
            <v>39423.445833333331</v>
          </cell>
          <cell r="N4165" t="str">
            <v>Completed</v>
          </cell>
          <cell r="O4165" t="str">
            <v>Private Investment in Public Equity (PIPE)</v>
          </cell>
          <cell r="P4165">
            <v>1</v>
          </cell>
          <cell r="Q4165">
            <v>0</v>
          </cell>
          <cell r="R4165" t="str">
            <v>1</v>
          </cell>
          <cell r="S4165" t="str">
            <v>0</v>
          </cell>
        </row>
        <row r="4166">
          <cell r="A4166" t="str">
            <v>PM</v>
          </cell>
          <cell r="B4166">
            <v>1483</v>
          </cell>
          <cell r="C4166">
            <v>1</v>
          </cell>
          <cell r="D4166">
            <v>3651</v>
          </cell>
          <cell r="E4166" t="str">
            <v>Clipper Windpower Inc</v>
          </cell>
          <cell r="F4166" t="str">
            <v>New energy</v>
          </cell>
          <cell r="G4166" t="str">
            <v>Wind</v>
          </cell>
          <cell r="H4166" t="str">
            <v>California</v>
          </cell>
          <cell r="I4166" t="str">
            <v>United States</v>
          </cell>
          <cell r="J4166" t="str">
            <v>USA</v>
          </cell>
          <cell r="K4166" t="str">
            <v>North America &amp; Carribean</v>
          </cell>
          <cell r="L4166" t="str">
            <v>AMER</v>
          </cell>
          <cell r="M4166">
            <v>39532.441666666666</v>
          </cell>
          <cell r="N4166" t="str">
            <v>Announced/filed</v>
          </cell>
          <cell r="O4166" t="str">
            <v>Secondary</v>
          </cell>
          <cell r="P4166">
            <v>50.2</v>
          </cell>
          <cell r="Q4166">
            <v>0</v>
          </cell>
          <cell r="R4166" t="str">
            <v>0</v>
          </cell>
          <cell r="S4166" t="str">
            <v>0</v>
          </cell>
        </row>
        <row r="4167">
          <cell r="A4167" t="str">
            <v>PM</v>
          </cell>
          <cell r="B4167">
            <v>1485</v>
          </cell>
          <cell r="C4167">
            <v>1</v>
          </cell>
          <cell r="D4167">
            <v>1845</v>
          </cell>
          <cell r="E4167" t="str">
            <v>BYD Company Ltd</v>
          </cell>
          <cell r="F4167" t="str">
            <v>Partially new energy</v>
          </cell>
          <cell r="G4167" t="str">
            <v>Power Storage</v>
          </cell>
          <cell r="H4167" t="str">
            <v>Guangdong Prefecture</v>
          </cell>
          <cell r="I4167" t="str">
            <v>China</v>
          </cell>
          <cell r="J4167" t="str">
            <v>CHN</v>
          </cell>
          <cell r="K4167" t="str">
            <v>Asia</v>
          </cell>
          <cell r="L4167" t="str">
            <v>ASOC</v>
          </cell>
          <cell r="M4167">
            <v>39532.431944444441</v>
          </cell>
          <cell r="N4167" t="str">
            <v>Announced/filed</v>
          </cell>
          <cell r="O4167" t="str">
            <v>IPO</v>
          </cell>
          <cell r="P4167">
            <v>341.4</v>
          </cell>
          <cell r="Q4167">
            <v>0</v>
          </cell>
          <cell r="R4167" t="str">
            <v>0</v>
          </cell>
          <cell r="S4167" t="str">
            <v>0</v>
          </cell>
        </row>
        <row r="4168">
          <cell r="A4168" t="str">
            <v>PM</v>
          </cell>
          <cell r="B4168">
            <v>1484</v>
          </cell>
          <cell r="C4168">
            <v>1</v>
          </cell>
          <cell r="D4168">
            <v>10755</v>
          </cell>
          <cell r="E4168" t="str">
            <v>Outlook Resources</v>
          </cell>
          <cell r="F4168" t="str">
            <v>Partially new energy</v>
          </cell>
          <cell r="G4168" t="str">
            <v>Biofuels</v>
          </cell>
          <cell r="H4168" t="str">
            <v>Ontario</v>
          </cell>
          <cell r="I4168" t="str">
            <v>Canada</v>
          </cell>
          <cell r="J4168" t="str">
            <v>CAN</v>
          </cell>
          <cell r="K4168" t="str">
            <v>North America &amp; Carribean</v>
          </cell>
          <cell r="L4168" t="str">
            <v>AMER</v>
          </cell>
          <cell r="M4168">
            <v>39532.406944444447</v>
          </cell>
          <cell r="N4168" t="str">
            <v>Announced/filed</v>
          </cell>
          <cell r="O4168" t="str">
            <v>OTC Secondary/PIPE</v>
          </cell>
          <cell r="P4168">
            <v>6.6</v>
          </cell>
          <cell r="Q4168">
            <v>0</v>
          </cell>
          <cell r="R4168" t="str">
            <v>0</v>
          </cell>
          <cell r="S4168" t="str">
            <v>0</v>
          </cell>
        </row>
        <row r="4169">
          <cell r="A4169" t="str">
            <v>PM</v>
          </cell>
          <cell r="B4169">
            <v>1486</v>
          </cell>
          <cell r="C4169">
            <v>1</v>
          </cell>
          <cell r="D4169">
            <v>3524</v>
          </cell>
          <cell r="E4169" t="str">
            <v>Polaris Geothermal Inc</v>
          </cell>
          <cell r="F4169" t="str">
            <v>New energy</v>
          </cell>
          <cell r="G4169" t="str">
            <v>Geothermal</v>
          </cell>
          <cell r="H4169" t="str">
            <v>Ontario</v>
          </cell>
          <cell r="I4169" t="str">
            <v>Canada</v>
          </cell>
          <cell r="J4169" t="str">
            <v>CAN</v>
          </cell>
          <cell r="K4169" t="str">
            <v>North America &amp; Carribean</v>
          </cell>
          <cell r="L4169" t="str">
            <v>AMER</v>
          </cell>
          <cell r="M4169">
            <v>39527.397222222222</v>
          </cell>
          <cell r="N4169" t="str">
            <v>Announced/filed</v>
          </cell>
          <cell r="O4169" t="str">
            <v>Secondary</v>
          </cell>
          <cell r="P4169">
            <v>26.3</v>
          </cell>
          <cell r="Q4169">
            <v>0</v>
          </cell>
          <cell r="R4169" t="str">
            <v>0</v>
          </cell>
          <cell r="S4169" t="str">
            <v>0</v>
          </cell>
        </row>
        <row r="4170">
          <cell r="A4170" t="str">
            <v>PM</v>
          </cell>
          <cell r="B4170">
            <v>1498</v>
          </cell>
          <cell r="C4170">
            <v>1</v>
          </cell>
          <cell r="D4170">
            <v>11928</v>
          </cell>
          <cell r="E4170" t="str">
            <v>Indowind Energy Ltd (IWEL)</v>
          </cell>
          <cell r="F4170" t="str">
            <v>New energy</v>
          </cell>
          <cell r="G4170" t="str">
            <v>Wind</v>
          </cell>
          <cell r="I4170" t="str">
            <v>India</v>
          </cell>
          <cell r="J4170" t="str">
            <v>IND</v>
          </cell>
          <cell r="K4170" t="str">
            <v>Asia</v>
          </cell>
          <cell r="L4170" t="str">
            <v>ASOC</v>
          </cell>
          <cell r="M4170">
            <v>39542.504861111112</v>
          </cell>
          <cell r="N4170" t="str">
            <v>Announced/filed</v>
          </cell>
          <cell r="O4170" t="str">
            <v>Secondary</v>
          </cell>
          <cell r="P4170">
            <v>76</v>
          </cell>
          <cell r="Q4170">
            <v>0</v>
          </cell>
          <cell r="R4170" t="str">
            <v>0</v>
          </cell>
          <cell r="S4170" t="str">
            <v>0</v>
          </cell>
        </row>
        <row r="4171">
          <cell r="A4171" t="str">
            <v>PM</v>
          </cell>
          <cell r="B4171">
            <v>1488</v>
          </cell>
          <cell r="C4171">
            <v>1</v>
          </cell>
          <cell r="D4171">
            <v>23617</v>
          </cell>
          <cell r="E4171" t="str">
            <v>Rubicon Technology</v>
          </cell>
          <cell r="F4171" t="str">
            <v>New energy</v>
          </cell>
          <cell r="G4171" t="str">
            <v>Efficiency: Demand Side</v>
          </cell>
          <cell r="H4171" t="str">
            <v>Illinois</v>
          </cell>
          <cell r="I4171" t="str">
            <v>United States</v>
          </cell>
          <cell r="J4171" t="str">
            <v>USA</v>
          </cell>
          <cell r="K4171" t="str">
            <v>North America &amp; Carribean</v>
          </cell>
          <cell r="L4171" t="str">
            <v>AMER</v>
          </cell>
          <cell r="M4171">
            <v>39401.428472222222</v>
          </cell>
          <cell r="N4171" t="str">
            <v>Completed</v>
          </cell>
          <cell r="O4171" t="str">
            <v>IPO</v>
          </cell>
          <cell r="P4171">
            <v>93.8</v>
          </cell>
          <cell r="Q4171">
            <v>0</v>
          </cell>
          <cell r="R4171" t="str">
            <v>93.8</v>
          </cell>
          <cell r="S4171" t="str">
            <v>0</v>
          </cell>
        </row>
        <row r="4172">
          <cell r="A4172" t="str">
            <v>PM</v>
          </cell>
          <cell r="B4172">
            <v>1489</v>
          </cell>
          <cell r="C4172">
            <v>1</v>
          </cell>
          <cell r="D4172">
            <v>3208</v>
          </cell>
          <cell r="E4172" t="str">
            <v>Pacific Ethanol Inc (formerly Accessity Corporation)</v>
          </cell>
          <cell r="F4172" t="str">
            <v>New energy</v>
          </cell>
          <cell r="G4172" t="str">
            <v>Biofuels</v>
          </cell>
          <cell r="H4172" t="str">
            <v>California</v>
          </cell>
          <cell r="I4172" t="str">
            <v>United States</v>
          </cell>
          <cell r="J4172" t="str">
            <v>USA</v>
          </cell>
          <cell r="K4172" t="str">
            <v>North America &amp; Carribean</v>
          </cell>
          <cell r="L4172" t="str">
            <v>AMER</v>
          </cell>
          <cell r="M4172">
            <v>39565.474999999999</v>
          </cell>
          <cell r="N4172" t="str">
            <v>Completed</v>
          </cell>
          <cell r="O4172" t="str">
            <v>Secondary</v>
          </cell>
          <cell r="P4172">
            <v>40</v>
          </cell>
          <cell r="Q4172">
            <v>0</v>
          </cell>
          <cell r="R4172" t="str">
            <v>0</v>
          </cell>
          <cell r="S4172" t="str">
            <v>0</v>
          </cell>
        </row>
        <row r="4173">
          <cell r="A4173" t="str">
            <v>PM</v>
          </cell>
          <cell r="B4173">
            <v>1490</v>
          </cell>
          <cell r="C4173">
            <v>1</v>
          </cell>
          <cell r="D4173">
            <v>20320</v>
          </cell>
          <cell r="E4173" t="str">
            <v>Guangdong Mingyang Electric Group Co Ltd</v>
          </cell>
          <cell r="F4173" t="str">
            <v>New energy</v>
          </cell>
          <cell r="G4173" t="str">
            <v>Wind</v>
          </cell>
          <cell r="H4173" t="str">
            <v>Guangdong Prefecture</v>
          </cell>
          <cell r="I4173" t="str">
            <v>China</v>
          </cell>
          <cell r="J4173" t="str">
            <v>CHN</v>
          </cell>
          <cell r="K4173" t="str">
            <v>Asia</v>
          </cell>
          <cell r="L4173" t="str">
            <v>ASOC</v>
          </cell>
          <cell r="M4173">
            <v>39535.5</v>
          </cell>
          <cell r="N4173" t="str">
            <v>Announced/filed</v>
          </cell>
          <cell r="O4173" t="str">
            <v>IPO</v>
          </cell>
          <cell r="P4173">
            <v>0</v>
          </cell>
          <cell r="Q4173">
            <v>0</v>
          </cell>
          <cell r="R4173" t="str">
            <v>0</v>
          </cell>
          <cell r="S4173" t="str">
            <v>0</v>
          </cell>
        </row>
        <row r="4174">
          <cell r="A4174" t="str">
            <v>PM</v>
          </cell>
          <cell r="B4174">
            <v>1491</v>
          </cell>
          <cell r="C4174">
            <v>1</v>
          </cell>
          <cell r="D4174">
            <v>14366</v>
          </cell>
          <cell r="E4174" t="str">
            <v>Roth &amp; Rau AG</v>
          </cell>
          <cell r="F4174" t="str">
            <v>New energy</v>
          </cell>
          <cell r="G4174" t="str">
            <v>Solar</v>
          </cell>
          <cell r="I4174" t="str">
            <v>Germany</v>
          </cell>
          <cell r="J4174" t="str">
            <v>DEU</v>
          </cell>
          <cell r="K4174" t="str">
            <v>EU Europe</v>
          </cell>
          <cell r="L4174" t="str">
            <v>EMEA</v>
          </cell>
          <cell r="M4174">
            <v>39538.620138888888</v>
          </cell>
          <cell r="N4174" t="str">
            <v>Announced/filed</v>
          </cell>
          <cell r="O4174" t="str">
            <v>Secondary</v>
          </cell>
          <cell r="P4174">
            <v>0</v>
          </cell>
          <cell r="Q4174">
            <v>0</v>
          </cell>
          <cell r="R4174" t="str">
            <v>0</v>
          </cell>
          <cell r="S4174" t="str">
            <v>0</v>
          </cell>
        </row>
        <row r="4175">
          <cell r="A4175" t="str">
            <v>PM</v>
          </cell>
          <cell r="B4175">
            <v>1492</v>
          </cell>
          <cell r="C4175">
            <v>1</v>
          </cell>
          <cell r="D4175">
            <v>17414</v>
          </cell>
          <cell r="E4175" t="str">
            <v>Dongfang Electric Co Ltd (formerly known as Dongfang Electrical Machinery Co Ltd)</v>
          </cell>
          <cell r="F4175" t="str">
            <v>New energy</v>
          </cell>
          <cell r="G4175" t="str">
            <v>Wind</v>
          </cell>
          <cell r="H4175" t="str">
            <v>Sichuan Prefecture</v>
          </cell>
          <cell r="I4175" t="str">
            <v>China</v>
          </cell>
          <cell r="J4175" t="str">
            <v>CHN</v>
          </cell>
          <cell r="K4175" t="str">
            <v>Asia</v>
          </cell>
          <cell r="L4175" t="str">
            <v>ASOC</v>
          </cell>
          <cell r="M4175">
            <v>39539.654861111114</v>
          </cell>
          <cell r="N4175" t="str">
            <v>Announced/filed</v>
          </cell>
          <cell r="O4175" t="str">
            <v>Secondary</v>
          </cell>
          <cell r="P4175">
            <v>0</v>
          </cell>
          <cell r="Q4175">
            <v>0</v>
          </cell>
          <cell r="R4175" t="str">
            <v>0</v>
          </cell>
          <cell r="S4175" t="str">
            <v>0</v>
          </cell>
        </row>
        <row r="4176">
          <cell r="A4176" t="str">
            <v>PM</v>
          </cell>
          <cell r="B4176">
            <v>1494</v>
          </cell>
          <cell r="C4176">
            <v>1</v>
          </cell>
          <cell r="D4176">
            <v>8577</v>
          </cell>
          <cell r="E4176" t="str">
            <v>Schmack Biogas AG</v>
          </cell>
          <cell r="F4176" t="str">
            <v>New energy</v>
          </cell>
          <cell r="G4176" t="str">
            <v>Biomass &amp; Waste</v>
          </cell>
          <cell r="H4176" t="str">
            <v>Bavaria</v>
          </cell>
          <cell r="I4176" t="str">
            <v>Germany</v>
          </cell>
          <cell r="J4176" t="str">
            <v>DEU</v>
          </cell>
          <cell r="K4176" t="str">
            <v>EU Europe</v>
          </cell>
          <cell r="L4176" t="str">
            <v>EMEA</v>
          </cell>
          <cell r="M4176">
            <v>39539.490972222222</v>
          </cell>
          <cell r="N4176" t="str">
            <v>Completed</v>
          </cell>
          <cell r="O4176" t="str">
            <v>Private Investment in Public Equity (PIPE)</v>
          </cell>
          <cell r="P4176">
            <v>11.1</v>
          </cell>
          <cell r="Q4176">
            <v>0</v>
          </cell>
          <cell r="R4176" t="str">
            <v>11.1</v>
          </cell>
          <cell r="S4176" t="str">
            <v>0</v>
          </cell>
        </row>
        <row r="4177">
          <cell r="A4177" t="str">
            <v>PM</v>
          </cell>
          <cell r="B4177">
            <v>1495</v>
          </cell>
          <cell r="C4177">
            <v>1</v>
          </cell>
          <cell r="D4177">
            <v>16420</v>
          </cell>
          <cell r="E4177" t="str">
            <v>Gintech Energy Corporation</v>
          </cell>
          <cell r="F4177" t="str">
            <v>New energy</v>
          </cell>
          <cell r="G4177" t="str">
            <v>Solar</v>
          </cell>
          <cell r="I4177" t="str">
            <v>Taiwan</v>
          </cell>
          <cell r="J4177" t="str">
            <v>TWN</v>
          </cell>
          <cell r="K4177" t="str">
            <v>Asia</v>
          </cell>
          <cell r="L4177" t="str">
            <v>ASOC</v>
          </cell>
          <cell r="M4177">
            <v>39539.543055555558</v>
          </cell>
          <cell r="N4177" t="str">
            <v>Announced/filed</v>
          </cell>
          <cell r="O4177" t="str">
            <v>Secondary</v>
          </cell>
          <cell r="P4177">
            <v>2.97</v>
          </cell>
          <cell r="Q4177">
            <v>0</v>
          </cell>
          <cell r="R4177" t="str">
            <v>0</v>
          </cell>
          <cell r="S4177" t="str">
            <v>0</v>
          </cell>
        </row>
        <row r="4178">
          <cell r="A4178" t="str">
            <v>PM</v>
          </cell>
          <cell r="B4178">
            <v>1496</v>
          </cell>
          <cell r="C4178">
            <v>1</v>
          </cell>
          <cell r="D4178">
            <v>389</v>
          </cell>
          <cell r="E4178" t="str">
            <v>Hoku Scientific Inc</v>
          </cell>
          <cell r="F4178" t="str">
            <v>New energy</v>
          </cell>
          <cell r="G4178" t="str">
            <v>Solar</v>
          </cell>
          <cell r="H4178" t="str">
            <v>Hawaii</v>
          </cell>
          <cell r="I4178" t="str">
            <v>United States</v>
          </cell>
          <cell r="J4178" t="str">
            <v>USA</v>
          </cell>
          <cell r="K4178" t="str">
            <v>North America &amp; Carribean</v>
          </cell>
          <cell r="L4178" t="str">
            <v>AMER</v>
          </cell>
          <cell r="M4178">
            <v>39523.439583333333</v>
          </cell>
          <cell r="N4178" t="str">
            <v>Announced/filed</v>
          </cell>
          <cell r="O4178" t="str">
            <v>Secondary</v>
          </cell>
          <cell r="P4178">
            <v>27.5</v>
          </cell>
          <cell r="Q4178">
            <v>0</v>
          </cell>
          <cell r="R4178" t="str">
            <v>2.5</v>
          </cell>
          <cell r="S4178" t="str">
            <v>25</v>
          </cell>
        </row>
        <row r="4179">
          <cell r="A4179" t="str">
            <v>PM</v>
          </cell>
          <cell r="B4179">
            <v>1497</v>
          </cell>
          <cell r="C4179">
            <v>1</v>
          </cell>
          <cell r="D4179">
            <v>721</v>
          </cell>
          <cell r="E4179" t="str">
            <v>SatCon Technology Corp</v>
          </cell>
          <cell r="F4179" t="str">
            <v>New energy</v>
          </cell>
          <cell r="G4179" t="str">
            <v>Efficiency: Demand Side</v>
          </cell>
          <cell r="H4179" t="str">
            <v>Massachusetts</v>
          </cell>
          <cell r="I4179" t="str">
            <v>United States</v>
          </cell>
          <cell r="J4179" t="str">
            <v>USA</v>
          </cell>
          <cell r="K4179" t="str">
            <v>North America &amp; Carribean</v>
          </cell>
          <cell r="L4179" t="str">
            <v>AMER</v>
          </cell>
          <cell r="M4179">
            <v>39448.445138888892</v>
          </cell>
          <cell r="N4179" t="str">
            <v>Completed</v>
          </cell>
          <cell r="O4179" t="str">
            <v>Private Investment in Public Equity (PIPE)</v>
          </cell>
          <cell r="P4179">
            <v>25</v>
          </cell>
          <cell r="Q4179">
            <v>0</v>
          </cell>
          <cell r="R4179" t="str">
            <v>25</v>
          </cell>
          <cell r="S4179" t="str">
            <v>0</v>
          </cell>
        </row>
        <row r="4180">
          <cell r="A4180" t="str">
            <v>JV</v>
          </cell>
          <cell r="B4180">
            <v>4</v>
          </cell>
          <cell r="C4180">
            <v>1</v>
          </cell>
          <cell r="D4180">
            <v>302</v>
          </cell>
          <cell r="E4180" t="str">
            <v>Ovonic Hydrogen Systems LLC (formerly Texaco Ovonic Hydrogen Systems LLC)</v>
          </cell>
          <cell r="F4180" t="str">
            <v>New energy</v>
          </cell>
          <cell r="G4180" t="str">
            <v>Hydrogen</v>
          </cell>
          <cell r="H4180" t="str">
            <v>Michigan</v>
          </cell>
          <cell r="I4180" t="str">
            <v>United States</v>
          </cell>
          <cell r="J4180" t="str">
            <v>USA</v>
          </cell>
          <cell r="K4180" t="str">
            <v>North America &amp; Carribean</v>
          </cell>
          <cell r="L4180" t="str">
            <v>AMER</v>
          </cell>
          <cell r="M4180">
            <v>36830</v>
          </cell>
          <cell r="N4180" t="str">
            <v>Completed</v>
          </cell>
          <cell r="O4180" t="str">
            <v>JV</v>
          </cell>
          <cell r="Q4180">
            <v>0</v>
          </cell>
        </row>
        <row r="4181">
          <cell r="A4181" t="str">
            <v>JV</v>
          </cell>
          <cell r="B4181">
            <v>5</v>
          </cell>
          <cell r="C4181">
            <v>1</v>
          </cell>
          <cell r="D4181">
            <v>469</v>
          </cell>
          <cell r="E4181" t="str">
            <v>Ovonic Fuel Cell Company LLC</v>
          </cell>
          <cell r="F4181" t="str">
            <v>New energy</v>
          </cell>
          <cell r="G4181" t="str">
            <v>Fuel Cells</v>
          </cell>
          <cell r="I4181" t="str">
            <v>United States</v>
          </cell>
          <cell r="J4181" t="str">
            <v>USA</v>
          </cell>
          <cell r="K4181" t="str">
            <v>North America &amp; Carribean</v>
          </cell>
          <cell r="L4181" t="str">
            <v>AMER</v>
          </cell>
          <cell r="M4181">
            <v>36790</v>
          </cell>
          <cell r="N4181" t="str">
            <v>Completed</v>
          </cell>
          <cell r="O4181" t="str">
            <v>JV</v>
          </cell>
          <cell r="Q4181">
            <v>0</v>
          </cell>
        </row>
        <row r="4182">
          <cell r="A4182" t="str">
            <v>JV</v>
          </cell>
          <cell r="B4182">
            <v>6</v>
          </cell>
          <cell r="C4182">
            <v>1</v>
          </cell>
          <cell r="D4182">
            <v>712</v>
          </cell>
          <cell r="E4182" t="str">
            <v>Acumentrics Japan Co Ltd</v>
          </cell>
          <cell r="F4182" t="str">
            <v>New energy</v>
          </cell>
          <cell r="G4182" t="str">
            <v>Fuel Cells</v>
          </cell>
          <cell r="H4182" t="str">
            <v>Tokyo</v>
          </cell>
          <cell r="I4182" t="str">
            <v>Japan</v>
          </cell>
          <cell r="J4182" t="str">
            <v>JPN</v>
          </cell>
          <cell r="K4182" t="str">
            <v>Asia</v>
          </cell>
          <cell r="L4182" t="str">
            <v>ASOC</v>
          </cell>
          <cell r="M4182">
            <v>37866</v>
          </cell>
          <cell r="N4182" t="str">
            <v>Completed</v>
          </cell>
          <cell r="O4182" t="str">
            <v>JV</v>
          </cell>
          <cell r="Q4182">
            <v>0</v>
          </cell>
        </row>
        <row r="4183">
          <cell r="A4183" t="str">
            <v>JV</v>
          </cell>
          <cell r="B4183">
            <v>7</v>
          </cell>
          <cell r="C4183">
            <v>1</v>
          </cell>
          <cell r="D4183">
            <v>307</v>
          </cell>
          <cell r="E4183" t="str">
            <v>Toshiba Fuel Cells Power Systems</v>
          </cell>
          <cell r="F4183" t="str">
            <v>New energy</v>
          </cell>
          <cell r="G4183" t="str">
            <v>Fuel Cells</v>
          </cell>
          <cell r="H4183" t="str">
            <v>Tokyo</v>
          </cell>
          <cell r="I4183" t="str">
            <v>Japan</v>
          </cell>
          <cell r="J4183" t="str">
            <v>JPN</v>
          </cell>
          <cell r="K4183" t="str">
            <v>Asia</v>
          </cell>
          <cell r="L4183" t="str">
            <v>ASOC</v>
          </cell>
          <cell r="M4183">
            <v>36799</v>
          </cell>
          <cell r="N4183" t="str">
            <v>Postponed/cancelled</v>
          </cell>
          <cell r="O4183" t="str">
            <v>JV</v>
          </cell>
          <cell r="P4183">
            <v>13.6</v>
          </cell>
          <cell r="Q4183">
            <v>0</v>
          </cell>
        </row>
        <row r="4184">
          <cell r="A4184" t="str">
            <v>JV</v>
          </cell>
          <cell r="B4184">
            <v>8</v>
          </cell>
          <cell r="C4184">
            <v>1</v>
          </cell>
          <cell r="D4184">
            <v>772</v>
          </cell>
          <cell r="E4184" t="str">
            <v>MTU CFC Solutions GmbH</v>
          </cell>
          <cell r="F4184" t="str">
            <v>New energy</v>
          </cell>
          <cell r="G4184" t="str">
            <v>Fuel Cells</v>
          </cell>
          <cell r="H4184" t="str">
            <v>Bavaria</v>
          </cell>
          <cell r="I4184" t="str">
            <v>Germany</v>
          </cell>
          <cell r="J4184" t="str">
            <v>DEU</v>
          </cell>
          <cell r="K4184" t="str">
            <v>EU Europe</v>
          </cell>
          <cell r="L4184" t="str">
            <v>EMEA</v>
          </cell>
          <cell r="M4184">
            <v>37817</v>
          </cell>
          <cell r="N4184" t="str">
            <v>Completed</v>
          </cell>
          <cell r="O4184" t="str">
            <v>JV</v>
          </cell>
          <cell r="Q4184">
            <v>0</v>
          </cell>
        </row>
        <row r="4185">
          <cell r="A4185" t="str">
            <v>JV</v>
          </cell>
          <cell r="B4185">
            <v>9</v>
          </cell>
          <cell r="C4185">
            <v>1</v>
          </cell>
          <cell r="D4185">
            <v>978</v>
          </cell>
          <cell r="E4185" t="str">
            <v>M&amp;D Green Energy Ltd</v>
          </cell>
          <cell r="F4185" t="str">
            <v>New energy</v>
          </cell>
          <cell r="G4185" t="str">
            <v>Wind</v>
          </cell>
          <cell r="H4185" t="str">
            <v>Tokyo</v>
          </cell>
          <cell r="I4185" t="str">
            <v>Japan</v>
          </cell>
          <cell r="J4185" t="str">
            <v>JPN</v>
          </cell>
          <cell r="K4185" t="str">
            <v>Asia</v>
          </cell>
          <cell r="L4185" t="str">
            <v>ASOC</v>
          </cell>
          <cell r="M4185">
            <v>36586</v>
          </cell>
          <cell r="N4185" t="str">
            <v>Completed</v>
          </cell>
          <cell r="O4185" t="str">
            <v>JV</v>
          </cell>
          <cell r="Q4185">
            <v>0</v>
          </cell>
        </row>
        <row r="4186">
          <cell r="A4186" t="str">
            <v>JV</v>
          </cell>
          <cell r="B4186">
            <v>10</v>
          </cell>
          <cell r="C4186">
            <v>1</v>
          </cell>
          <cell r="D4186">
            <v>993</v>
          </cell>
          <cell r="E4186" t="str">
            <v>HydrogenSource LLC</v>
          </cell>
          <cell r="F4186" t="str">
            <v>New energy</v>
          </cell>
          <cell r="G4186" t="str">
            <v>Hydrogen</v>
          </cell>
          <cell r="I4186" t="str">
            <v>United States</v>
          </cell>
          <cell r="J4186" t="str">
            <v>USA</v>
          </cell>
          <cell r="K4186" t="str">
            <v>North America &amp; Carribean</v>
          </cell>
          <cell r="L4186" t="str">
            <v>AMER</v>
          </cell>
          <cell r="M4186">
            <v>37011</v>
          </cell>
          <cell r="N4186" t="str">
            <v>Postponed/cancelled</v>
          </cell>
          <cell r="O4186" t="str">
            <v>JV</v>
          </cell>
          <cell r="Q4186">
            <v>0</v>
          </cell>
        </row>
        <row r="4187">
          <cell r="A4187" t="str">
            <v>JV</v>
          </cell>
          <cell r="B4187">
            <v>11</v>
          </cell>
          <cell r="C4187">
            <v>1</v>
          </cell>
          <cell r="D4187">
            <v>1000</v>
          </cell>
          <cell r="E4187" t="str">
            <v>Palcan China</v>
          </cell>
          <cell r="F4187" t="str">
            <v>New energy</v>
          </cell>
          <cell r="G4187" t="str">
            <v>Fuel Cells</v>
          </cell>
          <cell r="H4187" t="str">
            <v>Shanghai Municipality</v>
          </cell>
          <cell r="I4187" t="str">
            <v>China</v>
          </cell>
          <cell r="J4187" t="str">
            <v>CHN</v>
          </cell>
          <cell r="K4187" t="str">
            <v>Asia</v>
          </cell>
          <cell r="L4187" t="str">
            <v>ASOC</v>
          </cell>
          <cell r="M4187">
            <v>37958</v>
          </cell>
          <cell r="N4187" t="str">
            <v>Completed</v>
          </cell>
          <cell r="O4187" t="str">
            <v>JV</v>
          </cell>
          <cell r="Q4187">
            <v>0</v>
          </cell>
        </row>
        <row r="4188">
          <cell r="A4188" t="str">
            <v>JV</v>
          </cell>
          <cell r="B4188">
            <v>13</v>
          </cell>
          <cell r="C4188">
            <v>1</v>
          </cell>
          <cell r="D4188">
            <v>1362</v>
          </cell>
          <cell r="E4188" t="str">
            <v>Moray Firth Deepwater Wind Farm Trial</v>
          </cell>
          <cell r="F4188" t="str">
            <v>New energy</v>
          </cell>
          <cell r="G4188" t="str">
            <v>Wind</v>
          </cell>
          <cell r="I4188" t="str">
            <v>United Kingdom</v>
          </cell>
          <cell r="J4188" t="str">
            <v>GBR</v>
          </cell>
          <cell r="K4188" t="str">
            <v>EU Europe</v>
          </cell>
          <cell r="L4188" t="str">
            <v>EMEA</v>
          </cell>
          <cell r="M4188">
            <v>38226</v>
          </cell>
          <cell r="O4188" t="str">
            <v>JV</v>
          </cell>
          <cell r="P4188">
            <v>40</v>
          </cell>
          <cell r="Q4188">
            <v>0</v>
          </cell>
        </row>
        <row r="4189">
          <cell r="A4189" t="str">
            <v>JV</v>
          </cell>
          <cell r="B4189">
            <v>14</v>
          </cell>
          <cell r="C4189">
            <v>1</v>
          </cell>
          <cell r="D4189">
            <v>1381</v>
          </cell>
          <cell r="E4189" t="str">
            <v>Crescent Ridge LLC</v>
          </cell>
          <cell r="F4189" t="str">
            <v>New energy</v>
          </cell>
          <cell r="G4189" t="str">
            <v>Wind</v>
          </cell>
          <cell r="I4189" t="str">
            <v>United States</v>
          </cell>
          <cell r="J4189" t="str">
            <v>USA</v>
          </cell>
          <cell r="K4189" t="str">
            <v>North America &amp; Carribean</v>
          </cell>
          <cell r="L4189" t="str">
            <v>AMER</v>
          </cell>
          <cell r="M4189">
            <v>37225</v>
          </cell>
          <cell r="N4189" t="str">
            <v>Completed</v>
          </cell>
          <cell r="O4189" t="str">
            <v>JV</v>
          </cell>
          <cell r="Q4189">
            <v>0</v>
          </cell>
        </row>
        <row r="4190">
          <cell r="A4190" t="str">
            <v>JV</v>
          </cell>
          <cell r="B4190">
            <v>16</v>
          </cell>
          <cell r="C4190">
            <v>1</v>
          </cell>
          <cell r="D4190">
            <v>1737</v>
          </cell>
          <cell r="E4190" t="str">
            <v>Pure Produce Greenhouses Killam Inc (PPGK)</v>
          </cell>
          <cell r="F4190" t="str">
            <v>New energy</v>
          </cell>
          <cell r="G4190" t="str">
            <v>Biomass &amp; Waste</v>
          </cell>
          <cell r="I4190" t="str">
            <v>Canada</v>
          </cell>
          <cell r="J4190" t="str">
            <v>CAN</v>
          </cell>
          <cell r="K4190" t="str">
            <v>North America &amp; Carribean</v>
          </cell>
          <cell r="L4190" t="str">
            <v>AMER</v>
          </cell>
          <cell r="M4190">
            <v>38239</v>
          </cell>
          <cell r="N4190" t="str">
            <v>Completed</v>
          </cell>
          <cell r="O4190" t="str">
            <v>JV</v>
          </cell>
          <cell r="Q4190">
            <v>0</v>
          </cell>
        </row>
        <row r="4191">
          <cell r="A4191" t="str">
            <v>JV</v>
          </cell>
          <cell r="B4191">
            <v>18</v>
          </cell>
          <cell r="C4191">
            <v>1</v>
          </cell>
          <cell r="D4191">
            <v>1889</v>
          </cell>
          <cell r="E4191" t="str">
            <v>Benson Citizens Advisory Panel</v>
          </cell>
          <cell r="F4191" t="str">
            <v>New energy</v>
          </cell>
          <cell r="G4191" t="str">
            <v>Biomass &amp; Waste</v>
          </cell>
          <cell r="I4191" t="str">
            <v>United States</v>
          </cell>
          <cell r="J4191" t="str">
            <v>USA</v>
          </cell>
          <cell r="K4191" t="str">
            <v>North America &amp; Carribean</v>
          </cell>
          <cell r="L4191" t="str">
            <v>AMER</v>
          </cell>
          <cell r="M4191">
            <v>38246</v>
          </cell>
          <cell r="N4191" t="str">
            <v>Completed</v>
          </cell>
          <cell r="O4191" t="str">
            <v>JV</v>
          </cell>
          <cell r="Q4191">
            <v>0</v>
          </cell>
        </row>
        <row r="4192">
          <cell r="A4192" t="str">
            <v>JV</v>
          </cell>
          <cell r="B4192">
            <v>19</v>
          </cell>
          <cell r="C4192">
            <v>1</v>
          </cell>
          <cell r="D4192">
            <v>2043</v>
          </cell>
          <cell r="E4192" t="str">
            <v>Astris s.r.o.</v>
          </cell>
          <cell r="F4192" t="str">
            <v>New energy</v>
          </cell>
          <cell r="G4192" t="str">
            <v>Fuel Cells</v>
          </cell>
          <cell r="I4192" t="str">
            <v>Czech Republic</v>
          </cell>
          <cell r="J4192" t="str">
            <v>CZE</v>
          </cell>
          <cell r="K4192" t="str">
            <v>EU Europe</v>
          </cell>
          <cell r="L4192" t="str">
            <v>EMEA</v>
          </cell>
          <cell r="M4192">
            <v>36739</v>
          </cell>
          <cell r="N4192" t="str">
            <v>Completed</v>
          </cell>
          <cell r="O4192" t="str">
            <v>JV</v>
          </cell>
          <cell r="Q4192">
            <v>0</v>
          </cell>
        </row>
        <row r="4193">
          <cell r="A4193" t="str">
            <v>JV</v>
          </cell>
          <cell r="B4193">
            <v>20</v>
          </cell>
          <cell r="C4193">
            <v>1</v>
          </cell>
          <cell r="D4193">
            <v>597</v>
          </cell>
          <cell r="E4193" t="str">
            <v>SEC HoldCo SA</v>
          </cell>
          <cell r="F4193" t="str">
            <v>New energy</v>
          </cell>
          <cell r="G4193" t="str">
            <v>Wind</v>
          </cell>
          <cell r="I4193" t="str">
            <v>Spain</v>
          </cell>
          <cell r="J4193" t="str">
            <v>ESP</v>
          </cell>
          <cell r="K4193" t="str">
            <v>EU Europe</v>
          </cell>
          <cell r="L4193" t="str">
            <v>EMEA</v>
          </cell>
          <cell r="M4193">
            <v>38253</v>
          </cell>
          <cell r="N4193" t="str">
            <v>Completed</v>
          </cell>
          <cell r="O4193" t="str">
            <v>JV</v>
          </cell>
          <cell r="Q4193">
            <v>0</v>
          </cell>
        </row>
        <row r="4194">
          <cell r="A4194" t="str">
            <v>JV</v>
          </cell>
          <cell r="B4194">
            <v>21</v>
          </cell>
          <cell r="C4194">
            <v>1</v>
          </cell>
          <cell r="D4194">
            <v>2105</v>
          </cell>
          <cell r="E4194" t="str">
            <v>Tekron / Vydexa Alliance</v>
          </cell>
          <cell r="F4194" t="str">
            <v>New energy</v>
          </cell>
          <cell r="G4194" t="str">
            <v>Efficiency: Supply Side</v>
          </cell>
          <cell r="I4194" t="str">
            <v>Canada</v>
          </cell>
          <cell r="J4194" t="str">
            <v>CAN</v>
          </cell>
          <cell r="K4194" t="str">
            <v>North America &amp; Carribean</v>
          </cell>
          <cell r="L4194" t="str">
            <v>AMER</v>
          </cell>
          <cell r="M4194">
            <v>38229</v>
          </cell>
          <cell r="N4194" t="str">
            <v>Completed</v>
          </cell>
          <cell r="O4194" t="str">
            <v>JV</v>
          </cell>
          <cell r="Q4194">
            <v>0</v>
          </cell>
        </row>
        <row r="4195">
          <cell r="A4195" t="str">
            <v>JV</v>
          </cell>
          <cell r="B4195">
            <v>22</v>
          </cell>
          <cell r="C4195">
            <v>1</v>
          </cell>
          <cell r="D4195">
            <v>2324</v>
          </cell>
          <cell r="E4195" t="str">
            <v>Energi E2 Plambeck Wind Park</v>
          </cell>
          <cell r="F4195" t="str">
            <v>New energy</v>
          </cell>
          <cell r="G4195" t="str">
            <v>Wind</v>
          </cell>
          <cell r="I4195" t="str">
            <v>Denmark</v>
          </cell>
          <cell r="J4195" t="str">
            <v>DNK</v>
          </cell>
          <cell r="K4195" t="str">
            <v>EU Europe</v>
          </cell>
          <cell r="L4195" t="str">
            <v>EMEA</v>
          </cell>
          <cell r="M4195">
            <v>37922</v>
          </cell>
          <cell r="N4195" t="str">
            <v>In active planning</v>
          </cell>
          <cell r="O4195" t="str">
            <v>JV</v>
          </cell>
          <cell r="Q4195">
            <v>0</v>
          </cell>
        </row>
        <row r="4196">
          <cell r="A4196" t="str">
            <v>JV</v>
          </cell>
          <cell r="B4196">
            <v>23</v>
          </cell>
          <cell r="C4196">
            <v>1</v>
          </cell>
          <cell r="D4196">
            <v>2121</v>
          </cell>
          <cell r="E4196" t="str">
            <v>CORE Ltd</v>
          </cell>
          <cell r="F4196" t="str">
            <v>New energy</v>
          </cell>
          <cell r="G4196" t="str">
            <v>Wind</v>
          </cell>
          <cell r="I4196" t="str">
            <v>United Kingdom</v>
          </cell>
          <cell r="J4196" t="str">
            <v>GBR</v>
          </cell>
          <cell r="K4196" t="str">
            <v>EU Europe</v>
          </cell>
          <cell r="L4196" t="str">
            <v>EMEA</v>
          </cell>
          <cell r="M4196">
            <v>37802</v>
          </cell>
          <cell r="O4196" t="str">
            <v>JV</v>
          </cell>
          <cell r="Q4196">
            <v>0</v>
          </cell>
        </row>
        <row r="4197">
          <cell r="A4197" t="str">
            <v>JV</v>
          </cell>
          <cell r="B4197">
            <v>24</v>
          </cell>
          <cell r="C4197">
            <v>1</v>
          </cell>
          <cell r="D4197">
            <v>3288</v>
          </cell>
          <cell r="E4197" t="str">
            <v>London Array Limited</v>
          </cell>
          <cell r="F4197" t="str">
            <v>New energy</v>
          </cell>
          <cell r="G4197" t="str">
            <v>Wind</v>
          </cell>
          <cell r="I4197" t="str">
            <v>United Kingdom</v>
          </cell>
          <cell r="J4197" t="str">
            <v>GBR</v>
          </cell>
          <cell r="K4197" t="str">
            <v>EU Europe</v>
          </cell>
          <cell r="L4197" t="str">
            <v>EMEA</v>
          </cell>
          <cell r="M4197">
            <v>37973</v>
          </cell>
          <cell r="O4197" t="str">
            <v>JV</v>
          </cell>
          <cell r="Q4197">
            <v>0</v>
          </cell>
        </row>
        <row r="4198">
          <cell r="A4198" t="str">
            <v>JV</v>
          </cell>
          <cell r="B4198">
            <v>25</v>
          </cell>
          <cell r="C4198">
            <v>1</v>
          </cell>
          <cell r="D4198">
            <v>2140</v>
          </cell>
          <cell r="E4198" t="str">
            <v>Ridgeline Airtricity Energy LLC</v>
          </cell>
          <cell r="F4198" t="str">
            <v>New energy</v>
          </cell>
          <cell r="G4198" t="str">
            <v>Wind</v>
          </cell>
          <cell r="H4198" t="str">
            <v>Washington State</v>
          </cell>
          <cell r="I4198" t="str">
            <v>United States</v>
          </cell>
          <cell r="J4198" t="str">
            <v>USA</v>
          </cell>
          <cell r="K4198" t="str">
            <v>North America &amp; Carribean</v>
          </cell>
          <cell r="L4198" t="str">
            <v>AMER</v>
          </cell>
          <cell r="M4198">
            <v>37955</v>
          </cell>
          <cell r="N4198" t="str">
            <v>Completed</v>
          </cell>
          <cell r="O4198" t="str">
            <v>JV</v>
          </cell>
          <cell r="Q4198">
            <v>0</v>
          </cell>
        </row>
        <row r="4199">
          <cell r="A4199" t="str">
            <v>JV</v>
          </cell>
          <cell r="B4199">
            <v>26</v>
          </cell>
          <cell r="C4199">
            <v>1</v>
          </cell>
          <cell r="D4199">
            <v>183</v>
          </cell>
          <cell r="E4199" t="str">
            <v>Airtricity Ltd</v>
          </cell>
          <cell r="F4199" t="str">
            <v>New energy</v>
          </cell>
          <cell r="G4199" t="str">
            <v>Wind</v>
          </cell>
          <cell r="I4199" t="str">
            <v>Ireland</v>
          </cell>
          <cell r="J4199" t="str">
            <v>IRL</v>
          </cell>
          <cell r="K4199" t="str">
            <v>EU Europe</v>
          </cell>
          <cell r="L4199" t="str">
            <v>EMEA</v>
          </cell>
          <cell r="M4199">
            <v>36494</v>
          </cell>
          <cell r="N4199" t="str">
            <v>Completed</v>
          </cell>
          <cell r="O4199" t="str">
            <v>JV</v>
          </cell>
          <cell r="Q4199">
            <v>0</v>
          </cell>
        </row>
        <row r="4200">
          <cell r="A4200" t="str">
            <v>JV</v>
          </cell>
          <cell r="B4200">
            <v>27</v>
          </cell>
          <cell r="C4200">
            <v>1</v>
          </cell>
          <cell r="D4200">
            <v>2147</v>
          </cell>
          <cell r="E4200" t="str">
            <v>Saskatchewan Wind Generation</v>
          </cell>
          <cell r="F4200" t="str">
            <v>New energy</v>
          </cell>
          <cell r="G4200" t="str">
            <v>Wind</v>
          </cell>
          <cell r="I4200" t="str">
            <v>Canada</v>
          </cell>
          <cell r="J4200" t="str">
            <v>CAN</v>
          </cell>
          <cell r="K4200" t="str">
            <v>North America &amp; Carribean</v>
          </cell>
          <cell r="L4200" t="str">
            <v>AMER</v>
          </cell>
          <cell r="M4200">
            <v>36462</v>
          </cell>
          <cell r="N4200" t="str">
            <v>Postponed/cancelled</v>
          </cell>
          <cell r="O4200" t="str">
            <v>JV</v>
          </cell>
          <cell r="Q4200">
            <v>0</v>
          </cell>
        </row>
        <row r="4201">
          <cell r="A4201" t="str">
            <v>JV</v>
          </cell>
          <cell r="B4201">
            <v>29</v>
          </cell>
          <cell r="C4201">
            <v>1</v>
          </cell>
          <cell r="D4201">
            <v>305</v>
          </cell>
          <cell r="E4201" t="str">
            <v>Ebara Ballard Corp</v>
          </cell>
          <cell r="F4201" t="str">
            <v>New energy</v>
          </cell>
          <cell r="G4201" t="str">
            <v>Fuel Cells</v>
          </cell>
          <cell r="H4201" t="str">
            <v>Tokyo</v>
          </cell>
          <cell r="I4201" t="str">
            <v>Japan</v>
          </cell>
          <cell r="J4201" t="str">
            <v>JPN</v>
          </cell>
          <cell r="K4201" t="str">
            <v>Asia</v>
          </cell>
          <cell r="L4201" t="str">
            <v>ASOC</v>
          </cell>
          <cell r="M4201">
            <v>36098</v>
          </cell>
          <cell r="O4201" t="str">
            <v>JV</v>
          </cell>
          <cell r="Q4201">
            <v>0</v>
          </cell>
        </row>
        <row r="4202">
          <cell r="A4202" t="str">
            <v>JV</v>
          </cell>
          <cell r="B4202">
            <v>30</v>
          </cell>
          <cell r="C4202">
            <v>1</v>
          </cell>
          <cell r="D4202">
            <v>2316</v>
          </cell>
          <cell r="E4202" t="str">
            <v>AGM Batteries Ltd</v>
          </cell>
          <cell r="F4202" t="str">
            <v>New energy</v>
          </cell>
          <cell r="G4202" t="str">
            <v>Power Storage</v>
          </cell>
          <cell r="I4202" t="str">
            <v>United Kingdom</v>
          </cell>
          <cell r="J4202" t="str">
            <v>GBR</v>
          </cell>
          <cell r="K4202" t="str">
            <v>EU Europe</v>
          </cell>
          <cell r="L4202" t="str">
            <v>EMEA</v>
          </cell>
          <cell r="M4202">
            <v>36461</v>
          </cell>
          <cell r="N4202" t="str">
            <v>Completed</v>
          </cell>
          <cell r="O4202" t="str">
            <v>JV</v>
          </cell>
          <cell r="Q4202">
            <v>0</v>
          </cell>
        </row>
        <row r="4203">
          <cell r="A4203" t="str">
            <v>JV</v>
          </cell>
          <cell r="B4203">
            <v>31</v>
          </cell>
          <cell r="C4203">
            <v>1</v>
          </cell>
          <cell r="D4203">
            <v>2319</v>
          </cell>
          <cell r="E4203" t="str">
            <v>BEE Power Systems</v>
          </cell>
          <cell r="F4203" t="str">
            <v>New energy</v>
          </cell>
          <cell r="G4203" t="str">
            <v>Fuel Cells</v>
          </cell>
          <cell r="I4203" t="str">
            <v>Israel</v>
          </cell>
          <cell r="J4203" t="str">
            <v>ISR</v>
          </cell>
          <cell r="K4203" t="str">
            <v>Middle East &amp; North Africa</v>
          </cell>
          <cell r="L4203" t="str">
            <v>EMEA</v>
          </cell>
          <cell r="M4203">
            <v>36830</v>
          </cell>
          <cell r="N4203" t="str">
            <v>Postponed/cancelled</v>
          </cell>
          <cell r="O4203" t="str">
            <v>JV</v>
          </cell>
          <cell r="Q4203">
            <v>0</v>
          </cell>
        </row>
        <row r="4204">
          <cell r="A4204" t="str">
            <v>JV</v>
          </cell>
          <cell r="B4204">
            <v>32</v>
          </cell>
          <cell r="C4204">
            <v>1</v>
          </cell>
          <cell r="D4204">
            <v>8</v>
          </cell>
          <cell r="E4204" t="str">
            <v>Nuvera Fuel Cells Inc</v>
          </cell>
          <cell r="F4204" t="str">
            <v>New energy</v>
          </cell>
          <cell r="G4204" t="str">
            <v>Fuel Cells</v>
          </cell>
          <cell r="H4204" t="str">
            <v>Massachusetts</v>
          </cell>
          <cell r="I4204" t="str">
            <v>United States</v>
          </cell>
          <cell r="J4204" t="str">
            <v>USA</v>
          </cell>
          <cell r="K4204" t="str">
            <v>North America &amp; Carribean</v>
          </cell>
          <cell r="L4204" t="str">
            <v>AMER</v>
          </cell>
          <cell r="M4204">
            <v>36644</v>
          </cell>
          <cell r="O4204" t="str">
            <v>JV</v>
          </cell>
          <cell r="Q4204">
            <v>0</v>
          </cell>
        </row>
        <row r="4205">
          <cell r="A4205" t="str">
            <v>JV</v>
          </cell>
          <cell r="B4205">
            <v>34</v>
          </cell>
          <cell r="C4205">
            <v>1</v>
          </cell>
          <cell r="D4205">
            <v>2365</v>
          </cell>
          <cell r="E4205" t="str">
            <v>China Solar Tower Development</v>
          </cell>
          <cell r="F4205" t="str">
            <v>New energy</v>
          </cell>
          <cell r="G4205" t="str">
            <v>Solar</v>
          </cell>
          <cell r="I4205" t="str">
            <v>China</v>
          </cell>
          <cell r="J4205" t="str">
            <v>CHN</v>
          </cell>
          <cell r="K4205" t="str">
            <v>Asia</v>
          </cell>
          <cell r="L4205" t="str">
            <v>ASOC</v>
          </cell>
          <cell r="M4205">
            <v>38264</v>
          </cell>
          <cell r="N4205" t="str">
            <v>Announced/filed</v>
          </cell>
          <cell r="O4205" t="str">
            <v>JV</v>
          </cell>
          <cell r="Q4205">
            <v>0</v>
          </cell>
        </row>
        <row r="4206">
          <cell r="A4206" t="str">
            <v>JV</v>
          </cell>
          <cell r="B4206">
            <v>36</v>
          </cell>
          <cell r="C4206">
            <v>1</v>
          </cell>
          <cell r="D4206">
            <v>2437</v>
          </cell>
          <cell r="E4206" t="str">
            <v>Pinetec Biomass Plant</v>
          </cell>
          <cell r="F4206" t="str">
            <v>New energy</v>
          </cell>
          <cell r="G4206" t="str">
            <v>Biomass &amp; Waste</v>
          </cell>
          <cell r="H4206" t="str">
            <v>Western Australia</v>
          </cell>
          <cell r="I4206" t="str">
            <v>Australia</v>
          </cell>
          <cell r="J4206" t="str">
            <v>AUS</v>
          </cell>
          <cell r="K4206" t="str">
            <v>Oceania</v>
          </cell>
          <cell r="L4206" t="str">
            <v>ASOC</v>
          </cell>
          <cell r="M4206">
            <v>38266</v>
          </cell>
          <cell r="N4206" t="str">
            <v>Announced/filed</v>
          </cell>
          <cell r="O4206" t="str">
            <v>JV</v>
          </cell>
          <cell r="P4206">
            <v>2.1</v>
          </cell>
          <cell r="Q4206">
            <v>0</v>
          </cell>
        </row>
        <row r="4207">
          <cell r="A4207" t="str">
            <v>JV</v>
          </cell>
          <cell r="B4207">
            <v>38</v>
          </cell>
          <cell r="C4207">
            <v>1</v>
          </cell>
          <cell r="D4207">
            <v>2359</v>
          </cell>
          <cell r="E4207" t="str">
            <v>Cartier Wind Energy Inc</v>
          </cell>
          <cell r="F4207" t="str">
            <v>New energy</v>
          </cell>
          <cell r="G4207" t="str">
            <v>Wind</v>
          </cell>
          <cell r="I4207" t="str">
            <v>Canada</v>
          </cell>
          <cell r="J4207" t="str">
            <v>CAN</v>
          </cell>
          <cell r="K4207" t="str">
            <v>North America &amp; Carribean</v>
          </cell>
          <cell r="L4207" t="str">
            <v>AMER</v>
          </cell>
          <cell r="M4207">
            <v>36161</v>
          </cell>
          <cell r="O4207" t="str">
            <v>JV</v>
          </cell>
          <cell r="Q4207">
            <v>0</v>
          </cell>
        </row>
        <row r="4208">
          <cell r="A4208" t="str">
            <v>JV</v>
          </cell>
          <cell r="B4208">
            <v>40</v>
          </cell>
          <cell r="C4208">
            <v>1</v>
          </cell>
          <cell r="D4208">
            <v>2565</v>
          </cell>
          <cell r="E4208" t="str">
            <v>VienTek</v>
          </cell>
          <cell r="F4208" t="str">
            <v>New energy</v>
          </cell>
          <cell r="G4208" t="str">
            <v>Wind</v>
          </cell>
          <cell r="I4208" t="str">
            <v>Mexico</v>
          </cell>
          <cell r="J4208" t="str">
            <v>MEX</v>
          </cell>
          <cell r="K4208" t="str">
            <v>Central &amp; South America</v>
          </cell>
          <cell r="L4208" t="str">
            <v>AMER</v>
          </cell>
          <cell r="M4208">
            <v>37435</v>
          </cell>
          <cell r="N4208" t="str">
            <v>Completed</v>
          </cell>
          <cell r="O4208" t="str">
            <v>JV</v>
          </cell>
          <cell r="Q4208">
            <v>0</v>
          </cell>
        </row>
        <row r="4209">
          <cell r="A4209" t="str">
            <v>JV</v>
          </cell>
          <cell r="B4209">
            <v>41</v>
          </cell>
          <cell r="C4209">
            <v>1</v>
          </cell>
          <cell r="D4209">
            <v>394</v>
          </cell>
          <cell r="E4209" t="str">
            <v>Alternative Green Energy Systems Inc (AGES Inc)</v>
          </cell>
          <cell r="F4209" t="str">
            <v>New energy</v>
          </cell>
          <cell r="G4209" t="str">
            <v>Biomass &amp; Waste</v>
          </cell>
          <cell r="H4209" t="str">
            <v>Quebec</v>
          </cell>
          <cell r="I4209" t="str">
            <v>Canada</v>
          </cell>
          <cell r="J4209" t="str">
            <v>CAN</v>
          </cell>
          <cell r="K4209" t="str">
            <v>North America &amp; Carribean</v>
          </cell>
          <cell r="L4209" t="str">
            <v>AMER</v>
          </cell>
          <cell r="M4209">
            <v>37144.663888888892</v>
          </cell>
          <cell r="N4209" t="str">
            <v>Completed</v>
          </cell>
          <cell r="O4209" t="str">
            <v>JV</v>
          </cell>
          <cell r="P4209">
            <v>1</v>
          </cell>
          <cell r="Q4209">
            <v>0</v>
          </cell>
        </row>
        <row r="4210">
          <cell r="A4210" t="str">
            <v>JV</v>
          </cell>
          <cell r="B4210">
            <v>42</v>
          </cell>
          <cell r="C4210">
            <v>1</v>
          </cell>
          <cell r="D4210">
            <v>2661</v>
          </cell>
          <cell r="E4210" t="str">
            <v>Versa Power Systems</v>
          </cell>
          <cell r="F4210" t="str">
            <v>New energy</v>
          </cell>
          <cell r="G4210" t="str">
            <v>Fuel Cells</v>
          </cell>
          <cell r="H4210" t="str">
            <v>Illinois</v>
          </cell>
          <cell r="I4210" t="str">
            <v>United States</v>
          </cell>
          <cell r="J4210" t="str">
            <v>USA</v>
          </cell>
          <cell r="K4210" t="str">
            <v>North America &amp; Carribean</v>
          </cell>
          <cell r="L4210" t="str">
            <v>AMER</v>
          </cell>
          <cell r="M4210">
            <v>37154.658333333333</v>
          </cell>
          <cell r="N4210" t="str">
            <v>Completed</v>
          </cell>
          <cell r="O4210" t="str">
            <v>JV</v>
          </cell>
          <cell r="Q4210">
            <v>0</v>
          </cell>
        </row>
        <row r="4211">
          <cell r="A4211" t="str">
            <v>JV</v>
          </cell>
          <cell r="B4211">
            <v>43</v>
          </cell>
          <cell r="C4211">
            <v>1</v>
          </cell>
          <cell r="D4211">
            <v>2684</v>
          </cell>
          <cell r="E4211" t="str">
            <v>Nano Joint Venture</v>
          </cell>
          <cell r="F4211" t="str">
            <v>Non-core</v>
          </cell>
          <cell r="G4211" t="str">
            <v>Efficiency: Supply Side</v>
          </cell>
          <cell r="I4211" t="str">
            <v>New Zealand</v>
          </cell>
          <cell r="J4211" t="str">
            <v>NZL</v>
          </cell>
          <cell r="K4211" t="str">
            <v>Oceania</v>
          </cell>
          <cell r="L4211" t="str">
            <v>ASOC</v>
          </cell>
          <cell r="M4211">
            <v>38278</v>
          </cell>
          <cell r="N4211" t="str">
            <v>Announced/filed</v>
          </cell>
          <cell r="O4211" t="str">
            <v>JV</v>
          </cell>
          <cell r="Q4211">
            <v>0</v>
          </cell>
        </row>
        <row r="4212">
          <cell r="A4212" t="str">
            <v>JV</v>
          </cell>
          <cell r="B4212">
            <v>46</v>
          </cell>
          <cell r="C4212">
            <v>1</v>
          </cell>
          <cell r="D4212">
            <v>2779</v>
          </cell>
          <cell r="E4212" t="str">
            <v>Proyectos Eolicos Valencianos Project Finance</v>
          </cell>
          <cell r="F4212" t="str">
            <v>New energy</v>
          </cell>
          <cell r="G4212" t="str">
            <v>Wind</v>
          </cell>
          <cell r="I4212" t="str">
            <v>Spain</v>
          </cell>
          <cell r="J4212" t="str">
            <v>ESP</v>
          </cell>
          <cell r="K4212" t="str">
            <v>EU Europe</v>
          </cell>
          <cell r="L4212" t="str">
            <v>EMEA</v>
          </cell>
          <cell r="M4212">
            <v>37273.488888888889</v>
          </cell>
          <cell r="N4212" t="str">
            <v>Completed</v>
          </cell>
          <cell r="O4212" t="str">
            <v>JV</v>
          </cell>
          <cell r="Q4212">
            <v>0</v>
          </cell>
        </row>
        <row r="4213">
          <cell r="A4213" t="str">
            <v>JV</v>
          </cell>
          <cell r="B4213">
            <v>47</v>
          </cell>
          <cell r="C4213">
            <v>1</v>
          </cell>
          <cell r="D4213">
            <v>2828</v>
          </cell>
          <cell r="E4213" t="str">
            <v>EnerDel</v>
          </cell>
          <cell r="F4213" t="str">
            <v>New energy</v>
          </cell>
          <cell r="G4213" t="str">
            <v>Power Storage</v>
          </cell>
          <cell r="H4213" t="str">
            <v>Florida</v>
          </cell>
          <cell r="I4213" t="str">
            <v>United States</v>
          </cell>
          <cell r="J4213" t="str">
            <v>USA</v>
          </cell>
          <cell r="K4213" t="str">
            <v>North America &amp; Carribean</v>
          </cell>
          <cell r="L4213" t="str">
            <v>AMER</v>
          </cell>
          <cell r="M4213">
            <v>38281.430555555555</v>
          </cell>
          <cell r="N4213" t="str">
            <v>Completed</v>
          </cell>
          <cell r="O4213" t="str">
            <v>JV</v>
          </cell>
          <cell r="P4213">
            <v>18.8</v>
          </cell>
          <cell r="Q4213">
            <v>0</v>
          </cell>
        </row>
        <row r="4214">
          <cell r="A4214" t="str">
            <v>JV</v>
          </cell>
          <cell r="B4214">
            <v>49</v>
          </cell>
          <cell r="C4214">
            <v>1</v>
          </cell>
          <cell r="D4214">
            <v>2954</v>
          </cell>
          <cell r="E4214" t="str">
            <v>Iniciativas Energeticas Renovables</v>
          </cell>
          <cell r="F4214" t="str">
            <v>New energy</v>
          </cell>
          <cell r="G4214" t="str">
            <v>Wind</v>
          </cell>
          <cell r="I4214" t="str">
            <v>Spain</v>
          </cell>
          <cell r="J4214" t="str">
            <v>ESP</v>
          </cell>
          <cell r="K4214" t="str">
            <v>EU Europe</v>
          </cell>
          <cell r="L4214" t="str">
            <v>EMEA</v>
          </cell>
          <cell r="O4214" t="str">
            <v>JV</v>
          </cell>
          <cell r="Q4214">
            <v>0</v>
          </cell>
        </row>
        <row r="4215">
          <cell r="A4215" t="str">
            <v>JV</v>
          </cell>
          <cell r="B4215">
            <v>50</v>
          </cell>
          <cell r="C4215">
            <v>1</v>
          </cell>
          <cell r="D4215">
            <v>2996</v>
          </cell>
          <cell r="E4215" t="str">
            <v>Compania Americana de Energias Renovables SA (CADER)</v>
          </cell>
          <cell r="F4215" t="str">
            <v>New energy</v>
          </cell>
          <cell r="G4215" t="str">
            <v>Wind</v>
          </cell>
          <cell r="I4215" t="str">
            <v>United States</v>
          </cell>
          <cell r="J4215" t="str">
            <v>USA</v>
          </cell>
          <cell r="K4215" t="str">
            <v>North America &amp; Carribean</v>
          </cell>
          <cell r="L4215" t="str">
            <v>AMER</v>
          </cell>
          <cell r="O4215" t="str">
            <v>JV</v>
          </cell>
          <cell r="Q4215">
            <v>0</v>
          </cell>
        </row>
        <row r="4216">
          <cell r="A4216" t="str">
            <v>JV</v>
          </cell>
          <cell r="B4216">
            <v>51</v>
          </cell>
          <cell r="C4216">
            <v>1</v>
          </cell>
          <cell r="D4216">
            <v>3001</v>
          </cell>
          <cell r="E4216" t="str">
            <v>New England Windpower</v>
          </cell>
          <cell r="F4216" t="str">
            <v>New energy</v>
          </cell>
          <cell r="G4216" t="str">
            <v>Wind</v>
          </cell>
          <cell r="I4216" t="str">
            <v>United States</v>
          </cell>
          <cell r="J4216" t="str">
            <v>USA</v>
          </cell>
          <cell r="K4216" t="str">
            <v>North America &amp; Carribean</v>
          </cell>
          <cell r="L4216" t="str">
            <v>AMER</v>
          </cell>
          <cell r="M4216">
            <v>37383</v>
          </cell>
          <cell r="O4216" t="str">
            <v>JV</v>
          </cell>
          <cell r="Q4216">
            <v>0</v>
          </cell>
        </row>
        <row r="4217">
          <cell r="A4217" t="str">
            <v>JV</v>
          </cell>
          <cell r="B4217">
            <v>52</v>
          </cell>
          <cell r="C4217">
            <v>1</v>
          </cell>
          <cell r="D4217">
            <v>3014</v>
          </cell>
          <cell r="E4217" t="str">
            <v>GM-SAIC JV</v>
          </cell>
          <cell r="F4217" t="str">
            <v>New energy</v>
          </cell>
          <cell r="G4217" t="str">
            <v>Fuel Cells</v>
          </cell>
          <cell r="H4217" t="str">
            <v>Shanghai Municipality</v>
          </cell>
          <cell r="I4217" t="str">
            <v>China</v>
          </cell>
          <cell r="J4217" t="str">
            <v>CHN</v>
          </cell>
          <cell r="K4217" t="str">
            <v>Asia</v>
          </cell>
          <cell r="L4217" t="str">
            <v>ASOC</v>
          </cell>
          <cell r="M4217">
            <v>38290</v>
          </cell>
          <cell r="N4217" t="str">
            <v>Completed</v>
          </cell>
          <cell r="O4217" t="str">
            <v>JV</v>
          </cell>
          <cell r="Q4217">
            <v>0</v>
          </cell>
        </row>
        <row r="4218">
          <cell r="A4218" t="str">
            <v>JV</v>
          </cell>
          <cell r="B4218">
            <v>54</v>
          </cell>
          <cell r="C4218">
            <v>1</v>
          </cell>
          <cell r="D4218">
            <v>3002</v>
          </cell>
          <cell r="E4218" t="str">
            <v>Catamount Energy Limited</v>
          </cell>
          <cell r="F4218" t="str">
            <v>New energy</v>
          </cell>
          <cell r="G4218" t="str">
            <v>Wind</v>
          </cell>
          <cell r="I4218" t="str">
            <v>United Kingdom</v>
          </cell>
          <cell r="J4218" t="str">
            <v>GBR</v>
          </cell>
          <cell r="K4218" t="str">
            <v>EU Europe</v>
          </cell>
          <cell r="L4218" t="str">
            <v>EMEA</v>
          </cell>
          <cell r="N4218" t="str">
            <v>Completed</v>
          </cell>
          <cell r="O4218" t="str">
            <v>JV</v>
          </cell>
          <cell r="Q4218">
            <v>0</v>
          </cell>
        </row>
        <row r="4219">
          <cell r="A4219" t="str">
            <v>JV</v>
          </cell>
          <cell r="B4219">
            <v>55</v>
          </cell>
          <cell r="C4219">
            <v>1</v>
          </cell>
          <cell r="D4219">
            <v>3052</v>
          </cell>
          <cell r="E4219" t="str">
            <v>Brehon Far East Pty Ltd</v>
          </cell>
          <cell r="F4219" t="str">
            <v>New energy</v>
          </cell>
          <cell r="G4219" t="str">
            <v>Hydrogen</v>
          </cell>
          <cell r="I4219" t="str">
            <v>Australia</v>
          </cell>
          <cell r="J4219" t="str">
            <v>AUS</v>
          </cell>
          <cell r="K4219" t="str">
            <v>Oceania</v>
          </cell>
          <cell r="L4219" t="str">
            <v>ASOC</v>
          </cell>
          <cell r="M4219">
            <v>38138</v>
          </cell>
          <cell r="N4219" t="str">
            <v>Completed</v>
          </cell>
          <cell r="O4219" t="str">
            <v>JV</v>
          </cell>
          <cell r="Q4219">
            <v>0</v>
          </cell>
        </row>
        <row r="4220">
          <cell r="A4220" t="str">
            <v>JV</v>
          </cell>
          <cell r="B4220">
            <v>57</v>
          </cell>
          <cell r="C4220">
            <v>1</v>
          </cell>
          <cell r="D4220">
            <v>918</v>
          </cell>
          <cell r="E4220" t="str">
            <v>Shell Solar GmbH (formerly Siemens und Shell Solar GmbH)</v>
          </cell>
          <cell r="F4220" t="str">
            <v>New energy</v>
          </cell>
          <cell r="G4220" t="str">
            <v>Efficiency: Energy-Smart Buildings</v>
          </cell>
          <cell r="H4220" t="str">
            <v>Bavaria</v>
          </cell>
          <cell r="I4220" t="str">
            <v>Germany</v>
          </cell>
          <cell r="J4220" t="str">
            <v>DEU</v>
          </cell>
          <cell r="K4220" t="str">
            <v>EU Europe</v>
          </cell>
          <cell r="L4220" t="str">
            <v>EMEA</v>
          </cell>
          <cell r="M4220">
            <v>36950.68472222222</v>
          </cell>
          <cell r="N4220" t="str">
            <v>Completed</v>
          </cell>
          <cell r="O4220" t="str">
            <v>JV</v>
          </cell>
          <cell r="Q4220">
            <v>0</v>
          </cell>
        </row>
        <row r="4221">
          <cell r="A4221" t="str">
            <v>JV</v>
          </cell>
          <cell r="B4221">
            <v>59</v>
          </cell>
          <cell r="C4221">
            <v>1</v>
          </cell>
          <cell r="D4221">
            <v>3230</v>
          </cell>
          <cell r="E4221" t="str">
            <v>Can-Am Ethanol One Inc</v>
          </cell>
          <cell r="F4221" t="str">
            <v>New energy</v>
          </cell>
          <cell r="G4221" t="str">
            <v>Biofuels</v>
          </cell>
          <cell r="I4221" t="str">
            <v>Canada</v>
          </cell>
          <cell r="J4221" t="str">
            <v>CAN</v>
          </cell>
          <cell r="K4221" t="str">
            <v>North America &amp; Carribean</v>
          </cell>
          <cell r="L4221" t="str">
            <v>AMER</v>
          </cell>
          <cell r="M4221">
            <v>38306.875</v>
          </cell>
          <cell r="N4221" t="str">
            <v>Completed</v>
          </cell>
          <cell r="O4221" t="str">
            <v>JV</v>
          </cell>
          <cell r="P4221">
            <v>12</v>
          </cell>
          <cell r="Q4221">
            <v>0</v>
          </cell>
        </row>
        <row r="4222">
          <cell r="A4222" t="str">
            <v>JV</v>
          </cell>
          <cell r="B4222">
            <v>61</v>
          </cell>
          <cell r="C4222">
            <v>1</v>
          </cell>
          <cell r="D4222">
            <v>3283</v>
          </cell>
          <cell r="E4222" t="str">
            <v>Scira Offshore Energy</v>
          </cell>
          <cell r="F4222" t="str">
            <v>New energy</v>
          </cell>
          <cell r="G4222" t="str">
            <v>Wind</v>
          </cell>
          <cell r="I4222" t="str">
            <v>United Kingdom</v>
          </cell>
          <cell r="J4222" t="str">
            <v>GBR</v>
          </cell>
          <cell r="K4222" t="str">
            <v>EU Europe</v>
          </cell>
          <cell r="L4222" t="str">
            <v>EMEA</v>
          </cell>
          <cell r="M4222">
            <v>37992</v>
          </cell>
          <cell r="N4222" t="str">
            <v>Announced/filed</v>
          </cell>
          <cell r="O4222" t="str">
            <v>JV</v>
          </cell>
          <cell r="Q4222">
            <v>0</v>
          </cell>
        </row>
        <row r="4223">
          <cell r="A4223" t="str">
            <v>JV</v>
          </cell>
          <cell r="B4223">
            <v>62</v>
          </cell>
          <cell r="C4223">
            <v>1</v>
          </cell>
          <cell r="D4223">
            <v>3294</v>
          </cell>
          <cell r="E4223" t="str">
            <v>Offshore Wind Power</v>
          </cell>
          <cell r="F4223" t="str">
            <v>New energy</v>
          </cell>
          <cell r="G4223" t="str">
            <v>Wind</v>
          </cell>
          <cell r="I4223" t="str">
            <v>United Kingdom</v>
          </cell>
          <cell r="J4223" t="str">
            <v>GBR</v>
          </cell>
          <cell r="K4223" t="str">
            <v>EU Europe</v>
          </cell>
          <cell r="L4223" t="str">
            <v>EMEA</v>
          </cell>
          <cell r="M4223">
            <v>36922</v>
          </cell>
          <cell r="N4223" t="str">
            <v>Completed</v>
          </cell>
          <cell r="O4223" t="str">
            <v>JV</v>
          </cell>
          <cell r="Q4223">
            <v>0</v>
          </cell>
        </row>
        <row r="4224">
          <cell r="A4224" t="str">
            <v>JV</v>
          </cell>
          <cell r="B4224">
            <v>63</v>
          </cell>
          <cell r="C4224">
            <v>1</v>
          </cell>
          <cell r="D4224">
            <v>3451</v>
          </cell>
          <cell r="E4224" t="str">
            <v>D1 Oils China Ltd</v>
          </cell>
          <cell r="F4224" t="str">
            <v>New energy</v>
          </cell>
          <cell r="G4224" t="str">
            <v>Biofuels</v>
          </cell>
          <cell r="I4224" t="str">
            <v>China</v>
          </cell>
          <cell r="J4224" t="str">
            <v>CHN</v>
          </cell>
          <cell r="K4224" t="str">
            <v>Asia</v>
          </cell>
          <cell r="L4224" t="str">
            <v>ASOC</v>
          </cell>
          <cell r="M4224">
            <v>38310.480555555558</v>
          </cell>
          <cell r="N4224" t="str">
            <v>Completed</v>
          </cell>
          <cell r="O4224" t="str">
            <v>JV</v>
          </cell>
          <cell r="P4224">
            <v>12.1</v>
          </cell>
          <cell r="Q4224">
            <v>0</v>
          </cell>
        </row>
        <row r="4225">
          <cell r="A4225" t="str">
            <v>JV</v>
          </cell>
          <cell r="B4225">
            <v>64</v>
          </cell>
          <cell r="C4225">
            <v>1</v>
          </cell>
          <cell r="D4225">
            <v>3466</v>
          </cell>
          <cell r="E4225" t="str">
            <v>Superior Wind Energy Inc (SWEI)</v>
          </cell>
          <cell r="F4225" t="str">
            <v>New energy</v>
          </cell>
          <cell r="G4225" t="str">
            <v>Wind</v>
          </cell>
          <cell r="H4225" t="str">
            <v>Ontario</v>
          </cell>
          <cell r="I4225" t="str">
            <v>Canada</v>
          </cell>
          <cell r="J4225" t="str">
            <v>CAN</v>
          </cell>
          <cell r="K4225" t="str">
            <v>North America &amp; Carribean</v>
          </cell>
          <cell r="L4225" t="str">
            <v>AMER</v>
          </cell>
          <cell r="M4225">
            <v>37257.540277777778</v>
          </cell>
          <cell r="N4225" t="str">
            <v>Completed</v>
          </cell>
          <cell r="O4225" t="str">
            <v>JV</v>
          </cell>
          <cell r="Q4225">
            <v>0</v>
          </cell>
        </row>
        <row r="4226">
          <cell r="A4226" t="str">
            <v>JV</v>
          </cell>
          <cell r="B4226">
            <v>65</v>
          </cell>
          <cell r="C4226">
            <v>1</v>
          </cell>
          <cell r="D4226">
            <v>3480</v>
          </cell>
          <cell r="E4226" t="str">
            <v>Solco Europe Ltd</v>
          </cell>
          <cell r="F4226" t="str">
            <v>New energy</v>
          </cell>
          <cell r="G4226" t="str">
            <v>Solar</v>
          </cell>
          <cell r="I4226" t="str">
            <v>Portugal</v>
          </cell>
          <cell r="J4226" t="str">
            <v>PRT</v>
          </cell>
          <cell r="K4226" t="str">
            <v>EU Europe</v>
          </cell>
          <cell r="L4226" t="str">
            <v>EMEA</v>
          </cell>
          <cell r="M4226">
            <v>38200.738888888889</v>
          </cell>
          <cell r="N4226" t="str">
            <v>Completed</v>
          </cell>
          <cell r="O4226" t="str">
            <v>JV</v>
          </cell>
          <cell r="Q4226">
            <v>0</v>
          </cell>
        </row>
        <row r="4227">
          <cell r="A4227" t="str">
            <v>JV</v>
          </cell>
          <cell r="B4227">
            <v>66</v>
          </cell>
          <cell r="C4227">
            <v>1</v>
          </cell>
          <cell r="D4227">
            <v>1105</v>
          </cell>
          <cell r="E4227" t="str">
            <v>Sunshine Electricity</v>
          </cell>
          <cell r="F4227" t="str">
            <v>New energy</v>
          </cell>
          <cell r="G4227" t="str">
            <v>Biomass &amp; Waste</v>
          </cell>
          <cell r="I4227" t="str">
            <v>Australia</v>
          </cell>
          <cell r="J4227" t="str">
            <v>AUS</v>
          </cell>
          <cell r="K4227" t="str">
            <v>Oceania</v>
          </cell>
          <cell r="L4227" t="str">
            <v>ASOC</v>
          </cell>
          <cell r="M4227">
            <v>37151</v>
          </cell>
          <cell r="N4227" t="str">
            <v>Completed</v>
          </cell>
          <cell r="O4227" t="str">
            <v>JV</v>
          </cell>
          <cell r="Q4227">
            <v>0</v>
          </cell>
        </row>
        <row r="4228">
          <cell r="A4228" t="str">
            <v>JV</v>
          </cell>
          <cell r="B4228">
            <v>69</v>
          </cell>
          <cell r="C4228">
            <v>1</v>
          </cell>
          <cell r="D4228">
            <v>3587</v>
          </cell>
          <cell r="E4228" t="str">
            <v>North Central Campus for Emerging Technologies</v>
          </cell>
          <cell r="F4228" t="str">
            <v>New energy</v>
          </cell>
          <cell r="G4228" t="str">
            <v>Efficiency: Demand Side</v>
          </cell>
          <cell r="I4228" t="str">
            <v>United States</v>
          </cell>
          <cell r="J4228" t="str">
            <v>USA</v>
          </cell>
          <cell r="K4228" t="str">
            <v>North America &amp; Carribean</v>
          </cell>
          <cell r="L4228" t="str">
            <v>AMER</v>
          </cell>
          <cell r="M4228">
            <v>38327</v>
          </cell>
          <cell r="N4228" t="str">
            <v>Completed</v>
          </cell>
          <cell r="O4228" t="str">
            <v>JV</v>
          </cell>
          <cell r="Q4228">
            <v>0</v>
          </cell>
        </row>
        <row r="4229">
          <cell r="A4229" t="str">
            <v>JV</v>
          </cell>
          <cell r="B4229">
            <v>71</v>
          </cell>
          <cell r="C4229">
            <v>1</v>
          </cell>
          <cell r="D4229">
            <v>3656</v>
          </cell>
          <cell r="E4229" t="str">
            <v>Holberg Wind Energy GP</v>
          </cell>
          <cell r="F4229" t="str">
            <v>New energy</v>
          </cell>
          <cell r="G4229" t="str">
            <v>Wind</v>
          </cell>
          <cell r="H4229" t="str">
            <v>British Columbia</v>
          </cell>
          <cell r="I4229" t="str">
            <v>Canada</v>
          </cell>
          <cell r="J4229" t="str">
            <v>CAN</v>
          </cell>
          <cell r="K4229" t="str">
            <v>North America &amp; Carribean</v>
          </cell>
          <cell r="L4229" t="str">
            <v>AMER</v>
          </cell>
          <cell r="M4229">
            <v>38293</v>
          </cell>
          <cell r="N4229" t="str">
            <v>Announced/filed</v>
          </cell>
          <cell r="O4229" t="str">
            <v>JV</v>
          </cell>
          <cell r="Q4229">
            <v>0</v>
          </cell>
        </row>
        <row r="4230">
          <cell r="A4230" t="str">
            <v>JV</v>
          </cell>
          <cell r="B4230">
            <v>73</v>
          </cell>
          <cell r="C4230">
            <v>1</v>
          </cell>
          <cell r="D4230">
            <v>3672</v>
          </cell>
          <cell r="E4230" t="str">
            <v>Barrow Offshore Wind Ltd</v>
          </cell>
          <cell r="F4230" t="str">
            <v>New energy</v>
          </cell>
          <cell r="G4230" t="str">
            <v>Wind</v>
          </cell>
          <cell r="I4230" t="str">
            <v>United Kingdom</v>
          </cell>
          <cell r="J4230" t="str">
            <v>GBR</v>
          </cell>
          <cell r="K4230" t="str">
            <v>EU Europe</v>
          </cell>
          <cell r="L4230" t="str">
            <v>EMEA</v>
          </cell>
          <cell r="M4230">
            <v>37881</v>
          </cell>
          <cell r="N4230" t="str">
            <v>Announced/filed</v>
          </cell>
          <cell r="O4230" t="str">
            <v>JV</v>
          </cell>
          <cell r="Q4230">
            <v>0</v>
          </cell>
        </row>
        <row r="4231">
          <cell r="A4231" t="str">
            <v>JV</v>
          </cell>
          <cell r="B4231">
            <v>74</v>
          </cell>
          <cell r="C4231">
            <v>1</v>
          </cell>
          <cell r="D4231">
            <v>3774</v>
          </cell>
          <cell r="E4231" t="str">
            <v>Arbre Energy</v>
          </cell>
          <cell r="F4231" t="str">
            <v>New energy</v>
          </cell>
          <cell r="G4231" t="str">
            <v>Biomass &amp; Waste</v>
          </cell>
          <cell r="I4231" t="str">
            <v>United Kingdom</v>
          </cell>
          <cell r="J4231" t="str">
            <v>GBR</v>
          </cell>
          <cell r="K4231" t="str">
            <v>EU Europe</v>
          </cell>
          <cell r="L4231" t="str">
            <v>EMEA</v>
          </cell>
          <cell r="N4231" t="str">
            <v>Completed</v>
          </cell>
          <cell r="O4231" t="str">
            <v>JV</v>
          </cell>
          <cell r="Q4231">
            <v>0</v>
          </cell>
        </row>
        <row r="4232">
          <cell r="A4232" t="str">
            <v>JV</v>
          </cell>
          <cell r="B4232">
            <v>75</v>
          </cell>
          <cell r="C4232">
            <v>1</v>
          </cell>
          <cell r="D4232">
            <v>3795</v>
          </cell>
          <cell r="E4232" t="str">
            <v>EPR Ely Power Limited</v>
          </cell>
          <cell r="F4232" t="str">
            <v>New energy</v>
          </cell>
          <cell r="G4232" t="str">
            <v>Biomass &amp; Waste</v>
          </cell>
          <cell r="H4232" t="str">
            <v>Greater London</v>
          </cell>
          <cell r="I4232" t="str">
            <v>United Kingdom</v>
          </cell>
          <cell r="J4232" t="str">
            <v>GBR</v>
          </cell>
          <cell r="K4232" t="str">
            <v>EU Europe</v>
          </cell>
          <cell r="L4232" t="str">
            <v>EMEA</v>
          </cell>
          <cell r="N4232" t="str">
            <v>Completed</v>
          </cell>
          <cell r="O4232" t="str">
            <v>JV</v>
          </cell>
          <cell r="P4232">
            <v>12</v>
          </cell>
          <cell r="Q4232">
            <v>0</v>
          </cell>
        </row>
        <row r="4233">
          <cell r="A4233" t="str">
            <v>JV</v>
          </cell>
          <cell r="B4233">
            <v>76</v>
          </cell>
          <cell r="C4233">
            <v>1</v>
          </cell>
          <cell r="D4233">
            <v>3851</v>
          </cell>
          <cell r="E4233" t="str">
            <v>Mammoet Van Oord</v>
          </cell>
          <cell r="F4233" t="str">
            <v>New energy</v>
          </cell>
          <cell r="G4233" t="str">
            <v>Wind</v>
          </cell>
          <cell r="I4233" t="str">
            <v>Netherlands</v>
          </cell>
          <cell r="J4233" t="str">
            <v>NLD</v>
          </cell>
          <cell r="K4233" t="str">
            <v>EU Europe</v>
          </cell>
          <cell r="L4233" t="str">
            <v>EMEA</v>
          </cell>
          <cell r="M4233">
            <v>37349</v>
          </cell>
          <cell r="N4233" t="str">
            <v>Completed</v>
          </cell>
          <cell r="O4233" t="str">
            <v>JV</v>
          </cell>
          <cell r="Q4233">
            <v>0</v>
          </cell>
        </row>
        <row r="4234">
          <cell r="A4234" t="str">
            <v>JV</v>
          </cell>
          <cell r="B4234">
            <v>77</v>
          </cell>
          <cell r="C4234">
            <v>1</v>
          </cell>
          <cell r="D4234">
            <v>3891</v>
          </cell>
          <cell r="E4234" t="str">
            <v>Novera Renewable Energy (formerly: Novera Macquarie Renewable Energy Limited (NMRE))</v>
          </cell>
          <cell r="F4234" t="str">
            <v>New energy</v>
          </cell>
          <cell r="G4234" t="str">
            <v>General Financial &amp; Legal Services</v>
          </cell>
          <cell r="I4234" t="str">
            <v>United Kingdom</v>
          </cell>
          <cell r="J4234" t="str">
            <v>GBR</v>
          </cell>
          <cell r="K4234" t="str">
            <v>EU Europe</v>
          </cell>
          <cell r="L4234" t="str">
            <v>EMEA</v>
          </cell>
          <cell r="M4234">
            <v>38341.416666666664</v>
          </cell>
          <cell r="N4234" t="str">
            <v>Completed</v>
          </cell>
          <cell r="O4234" t="str">
            <v>JV</v>
          </cell>
          <cell r="P4234">
            <v>63.4</v>
          </cell>
          <cell r="Q4234">
            <v>0</v>
          </cell>
        </row>
        <row r="4235">
          <cell r="A4235" t="str">
            <v>JV</v>
          </cell>
          <cell r="B4235">
            <v>78</v>
          </cell>
          <cell r="C4235">
            <v>1</v>
          </cell>
          <cell r="D4235">
            <v>4077</v>
          </cell>
          <cell r="E4235" t="str">
            <v>Northeolic Sierra de Bodenaya SL</v>
          </cell>
          <cell r="F4235" t="str">
            <v>New energy</v>
          </cell>
          <cell r="G4235" t="str">
            <v>Wind</v>
          </cell>
          <cell r="I4235" t="str">
            <v>Spain</v>
          </cell>
          <cell r="J4235" t="str">
            <v>ESP</v>
          </cell>
          <cell r="K4235" t="str">
            <v>EU Europe</v>
          </cell>
          <cell r="L4235" t="str">
            <v>EMEA</v>
          </cell>
          <cell r="N4235" t="str">
            <v>Announced/filed</v>
          </cell>
          <cell r="O4235" t="str">
            <v>JV</v>
          </cell>
          <cell r="Q4235">
            <v>0</v>
          </cell>
        </row>
        <row r="4236">
          <cell r="A4236" t="str">
            <v>JV</v>
          </cell>
          <cell r="B4236">
            <v>79</v>
          </cell>
          <cell r="C4236">
            <v>1</v>
          </cell>
          <cell r="D4236">
            <v>4092</v>
          </cell>
          <cell r="E4236" t="str">
            <v>North Sea Wind</v>
          </cell>
          <cell r="F4236" t="str">
            <v>New energy</v>
          </cell>
          <cell r="G4236" t="str">
            <v>Wind</v>
          </cell>
          <cell r="I4236" t="str">
            <v>Netherlands</v>
          </cell>
          <cell r="J4236" t="str">
            <v>NLD</v>
          </cell>
          <cell r="K4236" t="str">
            <v>EU Europe</v>
          </cell>
          <cell r="L4236" t="str">
            <v>EMEA</v>
          </cell>
          <cell r="M4236">
            <v>36867</v>
          </cell>
          <cell r="N4236" t="str">
            <v>Announced/filed</v>
          </cell>
          <cell r="O4236" t="str">
            <v>JV</v>
          </cell>
          <cell r="Q4236">
            <v>0</v>
          </cell>
        </row>
        <row r="4237">
          <cell r="A4237" t="str">
            <v>JV</v>
          </cell>
          <cell r="B4237">
            <v>80</v>
          </cell>
          <cell r="C4237">
            <v>1</v>
          </cell>
          <cell r="D4237">
            <v>4154</v>
          </cell>
          <cell r="E4237" t="str">
            <v>EverQ GmbH</v>
          </cell>
          <cell r="F4237" t="str">
            <v>New energy</v>
          </cell>
          <cell r="G4237" t="str">
            <v>Solar</v>
          </cell>
          <cell r="H4237" t="str">
            <v>Saxony-Anhalt</v>
          </cell>
          <cell r="I4237" t="str">
            <v>Germany</v>
          </cell>
          <cell r="J4237" t="str">
            <v>DEU</v>
          </cell>
          <cell r="K4237" t="str">
            <v>EU Europe</v>
          </cell>
          <cell r="L4237" t="str">
            <v>EMEA</v>
          </cell>
          <cell r="M4237">
            <v>38366.411805555559</v>
          </cell>
          <cell r="N4237" t="str">
            <v>Completed</v>
          </cell>
          <cell r="O4237" t="str">
            <v>JV</v>
          </cell>
          <cell r="Q4237">
            <v>0</v>
          </cell>
        </row>
        <row r="4238">
          <cell r="A4238" t="str">
            <v>JV</v>
          </cell>
          <cell r="B4238">
            <v>81</v>
          </cell>
          <cell r="C4238">
            <v>1</v>
          </cell>
          <cell r="D4238">
            <v>4168</v>
          </cell>
          <cell r="E4238" t="str">
            <v>Tebar Eolica</v>
          </cell>
          <cell r="F4238" t="str">
            <v>New energy</v>
          </cell>
          <cell r="G4238" t="str">
            <v>Wind</v>
          </cell>
          <cell r="I4238" t="str">
            <v>Spain</v>
          </cell>
          <cell r="J4238" t="str">
            <v>ESP</v>
          </cell>
          <cell r="K4238" t="str">
            <v>EU Europe</v>
          </cell>
          <cell r="L4238" t="str">
            <v>EMEA</v>
          </cell>
          <cell r="N4238" t="str">
            <v>Announced/filed</v>
          </cell>
          <cell r="O4238" t="str">
            <v>JV</v>
          </cell>
          <cell r="Q4238">
            <v>0</v>
          </cell>
        </row>
        <row r="4239">
          <cell r="A4239" t="str">
            <v>JV</v>
          </cell>
          <cell r="B4239">
            <v>82</v>
          </cell>
          <cell r="C4239">
            <v>1</v>
          </cell>
          <cell r="D4239">
            <v>4319</v>
          </cell>
          <cell r="E4239" t="str">
            <v>Biocarburantes de Castilla y Leon</v>
          </cell>
          <cell r="F4239" t="str">
            <v>New energy</v>
          </cell>
          <cell r="G4239" t="str">
            <v>Biofuels</v>
          </cell>
          <cell r="I4239" t="str">
            <v>Spain</v>
          </cell>
          <cell r="J4239" t="str">
            <v>ESP</v>
          </cell>
          <cell r="K4239" t="str">
            <v>EU Europe</v>
          </cell>
          <cell r="L4239" t="str">
            <v>EMEA</v>
          </cell>
          <cell r="N4239" t="str">
            <v>Completed</v>
          </cell>
          <cell r="O4239" t="str">
            <v>JV</v>
          </cell>
          <cell r="Q4239">
            <v>0</v>
          </cell>
        </row>
        <row r="4240">
          <cell r="A4240" t="str">
            <v>JV</v>
          </cell>
          <cell r="B4240">
            <v>83</v>
          </cell>
          <cell r="C4240">
            <v>1</v>
          </cell>
          <cell r="D4240">
            <v>4385</v>
          </cell>
          <cell r="E4240" t="str">
            <v>D1 Mohan Bio-Oils Ltd</v>
          </cell>
          <cell r="F4240" t="str">
            <v>New energy</v>
          </cell>
          <cell r="G4240" t="str">
            <v>Biofuels</v>
          </cell>
          <cell r="I4240" t="str">
            <v>India</v>
          </cell>
          <cell r="J4240" t="str">
            <v>IND</v>
          </cell>
          <cell r="K4240" t="str">
            <v>Asia</v>
          </cell>
          <cell r="L4240" t="str">
            <v>ASOC</v>
          </cell>
          <cell r="M4240">
            <v>38210.597916666666</v>
          </cell>
          <cell r="N4240" t="str">
            <v>Completed</v>
          </cell>
          <cell r="O4240" t="str">
            <v>JV</v>
          </cell>
          <cell r="P4240">
            <v>4.9000000000000004</v>
          </cell>
          <cell r="Q4240">
            <v>0</v>
          </cell>
        </row>
        <row r="4241">
          <cell r="A4241" t="str">
            <v>JV</v>
          </cell>
          <cell r="B4241">
            <v>84</v>
          </cell>
          <cell r="C4241">
            <v>1</v>
          </cell>
          <cell r="D4241">
            <v>4393</v>
          </cell>
          <cell r="E4241" t="str">
            <v>Finven</v>
          </cell>
          <cell r="F4241" t="str">
            <v>New energy</v>
          </cell>
          <cell r="G4241" t="str">
            <v>Wind</v>
          </cell>
          <cell r="I4241" t="str">
            <v>Italy</v>
          </cell>
          <cell r="J4241" t="str">
            <v>ITA</v>
          </cell>
          <cell r="K4241" t="str">
            <v>EU Europe</v>
          </cell>
          <cell r="L4241" t="str">
            <v>EMEA</v>
          </cell>
          <cell r="N4241" t="str">
            <v>Completed</v>
          </cell>
          <cell r="O4241" t="str">
            <v>JV</v>
          </cell>
          <cell r="Q4241">
            <v>0</v>
          </cell>
        </row>
        <row r="4242">
          <cell r="A4242" t="str">
            <v>JV</v>
          </cell>
          <cell r="B4242">
            <v>86</v>
          </cell>
          <cell r="C4242">
            <v>1</v>
          </cell>
          <cell r="D4242">
            <v>4424</v>
          </cell>
          <cell r="E4242" t="str">
            <v>Lake Bonney Wind Power</v>
          </cell>
          <cell r="F4242" t="str">
            <v>New energy</v>
          </cell>
          <cell r="G4242" t="str">
            <v>Wind</v>
          </cell>
          <cell r="H4242" t="str">
            <v>South Australia</v>
          </cell>
          <cell r="I4242" t="str">
            <v>Australia</v>
          </cell>
          <cell r="J4242" t="str">
            <v>AUS</v>
          </cell>
          <cell r="K4242" t="str">
            <v>Oceania</v>
          </cell>
          <cell r="L4242" t="str">
            <v>ASOC</v>
          </cell>
          <cell r="N4242" t="str">
            <v>Completed</v>
          </cell>
          <cell r="O4242" t="str">
            <v>JV</v>
          </cell>
          <cell r="Q4242">
            <v>0</v>
          </cell>
        </row>
        <row r="4243">
          <cell r="A4243" t="str">
            <v>JV</v>
          </cell>
          <cell r="B4243">
            <v>87</v>
          </cell>
          <cell r="C4243">
            <v>1</v>
          </cell>
          <cell r="D4243">
            <v>4436</v>
          </cell>
          <cell r="E4243" t="str">
            <v>3E</v>
          </cell>
          <cell r="F4243" t="str">
            <v>New energy</v>
          </cell>
          <cell r="G4243" t="str">
            <v>Efficiency: Demand Side</v>
          </cell>
          <cell r="I4243" t="str">
            <v>Belgium</v>
          </cell>
          <cell r="J4243" t="str">
            <v>BEL</v>
          </cell>
          <cell r="K4243" t="str">
            <v>EU Europe</v>
          </cell>
          <cell r="L4243" t="str">
            <v>EMEA</v>
          </cell>
          <cell r="O4243" t="str">
            <v>JV</v>
          </cell>
          <cell r="Q4243">
            <v>0</v>
          </cell>
        </row>
        <row r="4244">
          <cell r="A4244" t="str">
            <v>JV</v>
          </cell>
          <cell r="B4244">
            <v>88</v>
          </cell>
          <cell r="C4244">
            <v>1</v>
          </cell>
          <cell r="D4244">
            <v>4573</v>
          </cell>
          <cell r="E4244" t="str">
            <v>Wind Energy Corporation</v>
          </cell>
          <cell r="F4244" t="str">
            <v>New energy</v>
          </cell>
          <cell r="G4244" t="str">
            <v>Wind</v>
          </cell>
          <cell r="H4244" t="str">
            <v>Western Australia</v>
          </cell>
          <cell r="I4244" t="str">
            <v>Australia</v>
          </cell>
          <cell r="J4244" t="str">
            <v>AUS</v>
          </cell>
          <cell r="K4244" t="str">
            <v>Oceania</v>
          </cell>
          <cell r="L4244" t="str">
            <v>ASOC</v>
          </cell>
          <cell r="N4244" t="str">
            <v>Completed</v>
          </cell>
          <cell r="O4244" t="str">
            <v>JV</v>
          </cell>
          <cell r="Q4244">
            <v>0</v>
          </cell>
        </row>
        <row r="4245">
          <cell r="A4245" t="str">
            <v>JV</v>
          </cell>
          <cell r="B4245">
            <v>89</v>
          </cell>
          <cell r="C4245">
            <v>1</v>
          </cell>
          <cell r="D4245">
            <v>4115</v>
          </cell>
          <cell r="E4245" t="str">
            <v>Wind Park Solutions Arcadia</v>
          </cell>
          <cell r="F4245" t="str">
            <v>New energy</v>
          </cell>
          <cell r="G4245" t="str">
            <v>Wind</v>
          </cell>
          <cell r="H4245" t="str">
            <v>Montana</v>
          </cell>
          <cell r="I4245" t="str">
            <v>United States</v>
          </cell>
          <cell r="J4245" t="str">
            <v>USA</v>
          </cell>
          <cell r="K4245" t="str">
            <v>North America &amp; Carribean</v>
          </cell>
          <cell r="L4245" t="str">
            <v>AMER</v>
          </cell>
          <cell r="N4245" t="str">
            <v>Completed</v>
          </cell>
          <cell r="O4245" t="str">
            <v>JV</v>
          </cell>
          <cell r="Q4245">
            <v>0</v>
          </cell>
        </row>
        <row r="4246">
          <cell r="A4246" t="str">
            <v>JV</v>
          </cell>
          <cell r="B4246">
            <v>90</v>
          </cell>
          <cell r="C4246">
            <v>1</v>
          </cell>
          <cell r="D4246">
            <v>4469</v>
          </cell>
          <cell r="E4246" t="str">
            <v>Woodlawn WindEnergy</v>
          </cell>
          <cell r="F4246" t="str">
            <v>New energy</v>
          </cell>
          <cell r="G4246" t="str">
            <v>Wind</v>
          </cell>
          <cell r="H4246" t="str">
            <v>New South Wales</v>
          </cell>
          <cell r="I4246" t="str">
            <v>Australia</v>
          </cell>
          <cell r="J4246" t="str">
            <v>AUS</v>
          </cell>
          <cell r="K4246" t="str">
            <v>Oceania</v>
          </cell>
          <cell r="L4246" t="str">
            <v>ASOC</v>
          </cell>
          <cell r="N4246" t="str">
            <v>Completed</v>
          </cell>
          <cell r="O4246" t="str">
            <v>JV</v>
          </cell>
          <cell r="Q4246">
            <v>0</v>
          </cell>
        </row>
        <row r="4247">
          <cell r="A4247" t="str">
            <v>JV</v>
          </cell>
          <cell r="B4247">
            <v>91</v>
          </cell>
          <cell r="C4247">
            <v>1</v>
          </cell>
          <cell r="D4247">
            <v>4671</v>
          </cell>
          <cell r="E4247" t="str">
            <v>M&amp;N Wind Power Ltd</v>
          </cell>
          <cell r="F4247" t="str">
            <v>New energy</v>
          </cell>
          <cell r="G4247" t="str">
            <v>Wind</v>
          </cell>
          <cell r="I4247" t="str">
            <v>United Kingdom</v>
          </cell>
          <cell r="J4247" t="str">
            <v>GBR</v>
          </cell>
          <cell r="K4247" t="str">
            <v>EU Europe</v>
          </cell>
          <cell r="L4247" t="str">
            <v>EMEA</v>
          </cell>
          <cell r="N4247" t="str">
            <v>Completed</v>
          </cell>
          <cell r="O4247" t="str">
            <v>JV</v>
          </cell>
          <cell r="Q4247">
            <v>0</v>
          </cell>
        </row>
        <row r="4248">
          <cell r="A4248" t="str">
            <v>JV</v>
          </cell>
          <cell r="B4248">
            <v>93</v>
          </cell>
          <cell r="C4248">
            <v>1</v>
          </cell>
          <cell r="D4248">
            <v>4798</v>
          </cell>
          <cell r="E4248" t="str">
            <v>Cummins Westport Inc</v>
          </cell>
          <cell r="F4248" t="str">
            <v>New energy</v>
          </cell>
          <cell r="G4248" t="str">
            <v>Efficiency: Supply Side</v>
          </cell>
          <cell r="H4248" t="str">
            <v>British Columbia</v>
          </cell>
          <cell r="I4248" t="str">
            <v>Canada</v>
          </cell>
          <cell r="J4248" t="str">
            <v>CAN</v>
          </cell>
          <cell r="K4248" t="str">
            <v>North America &amp; Carribean</v>
          </cell>
          <cell r="L4248" t="str">
            <v>AMER</v>
          </cell>
          <cell r="M4248">
            <v>37255</v>
          </cell>
          <cell r="N4248" t="str">
            <v>Completed</v>
          </cell>
          <cell r="O4248" t="str">
            <v>JV</v>
          </cell>
          <cell r="Q4248">
            <v>0</v>
          </cell>
        </row>
        <row r="4249">
          <cell r="A4249" t="str">
            <v>JV</v>
          </cell>
          <cell r="B4249">
            <v>94</v>
          </cell>
          <cell r="C4249">
            <v>1</v>
          </cell>
          <cell r="D4249">
            <v>205</v>
          </cell>
          <cell r="E4249" t="str">
            <v>Sempra Generation (formerly Sempra Energy Resources)</v>
          </cell>
          <cell r="F4249" t="str">
            <v>New energy</v>
          </cell>
          <cell r="G4249" t="str">
            <v>Biofuels</v>
          </cell>
          <cell r="H4249" t="str">
            <v>California</v>
          </cell>
          <cell r="I4249" t="str">
            <v>United States</v>
          </cell>
          <cell r="J4249" t="str">
            <v>USA</v>
          </cell>
          <cell r="K4249" t="str">
            <v>North America &amp; Carribean</v>
          </cell>
          <cell r="L4249" t="str">
            <v>AMER</v>
          </cell>
          <cell r="M4249">
            <v>38390.558333333334</v>
          </cell>
          <cell r="N4249" t="str">
            <v>Announced/filed</v>
          </cell>
          <cell r="O4249" t="str">
            <v>JV</v>
          </cell>
          <cell r="Q4249">
            <v>0</v>
          </cell>
        </row>
        <row r="4250">
          <cell r="A4250" t="str">
            <v>JV</v>
          </cell>
          <cell r="B4250">
            <v>95</v>
          </cell>
          <cell r="C4250">
            <v>1</v>
          </cell>
          <cell r="D4250">
            <v>4901</v>
          </cell>
          <cell r="E4250" t="str">
            <v>D1 Oils Arabia Ltd</v>
          </cell>
          <cell r="F4250" t="str">
            <v>New energy</v>
          </cell>
          <cell r="G4250" t="str">
            <v>Biofuels</v>
          </cell>
          <cell r="I4250" t="str">
            <v>Saudi Arabia</v>
          </cell>
          <cell r="J4250" t="str">
            <v>SAU</v>
          </cell>
          <cell r="K4250" t="str">
            <v>Middle East &amp; North Africa</v>
          </cell>
          <cell r="L4250" t="str">
            <v>EMEA</v>
          </cell>
          <cell r="M4250">
            <v>38399.476388888892</v>
          </cell>
          <cell r="N4250" t="str">
            <v>Announced/filed</v>
          </cell>
          <cell r="O4250" t="str">
            <v>JV</v>
          </cell>
          <cell r="Q4250">
            <v>0</v>
          </cell>
        </row>
        <row r="4251">
          <cell r="A4251" t="str">
            <v>JV</v>
          </cell>
          <cell r="B4251">
            <v>96</v>
          </cell>
          <cell r="C4251">
            <v>1</v>
          </cell>
          <cell r="D4251">
            <v>4918</v>
          </cell>
          <cell r="E4251" t="str">
            <v>Alliance Star Energy LLC</v>
          </cell>
          <cell r="F4251" t="str">
            <v>New energy</v>
          </cell>
          <cell r="G4251" t="str">
            <v>Fuel Cells</v>
          </cell>
          <cell r="I4251" t="str">
            <v>United States</v>
          </cell>
          <cell r="J4251" t="str">
            <v>USA</v>
          </cell>
          <cell r="K4251" t="str">
            <v>North America &amp; Carribean</v>
          </cell>
          <cell r="L4251" t="str">
            <v>AMER</v>
          </cell>
          <cell r="M4251">
            <v>38399</v>
          </cell>
          <cell r="N4251" t="str">
            <v>Announced/filed</v>
          </cell>
          <cell r="O4251" t="str">
            <v>JV</v>
          </cell>
          <cell r="Q4251">
            <v>0</v>
          </cell>
        </row>
        <row r="4252">
          <cell r="A4252" t="str">
            <v>JV</v>
          </cell>
          <cell r="B4252">
            <v>97</v>
          </cell>
          <cell r="C4252">
            <v>1</v>
          </cell>
          <cell r="D4252">
            <v>5176</v>
          </cell>
          <cell r="E4252" t="str">
            <v>Fuhrlander-Pfleiderer GmbH &amp; Co KG</v>
          </cell>
          <cell r="F4252" t="str">
            <v>New energy</v>
          </cell>
          <cell r="G4252" t="str">
            <v>Wind</v>
          </cell>
          <cell r="I4252" t="str">
            <v>Germany</v>
          </cell>
          <cell r="J4252" t="str">
            <v>DEU</v>
          </cell>
          <cell r="K4252" t="str">
            <v>EU Europe</v>
          </cell>
          <cell r="L4252" t="str">
            <v>EMEA</v>
          </cell>
          <cell r="M4252">
            <v>38379.791666666664</v>
          </cell>
          <cell r="N4252" t="str">
            <v>Completed</v>
          </cell>
          <cell r="O4252" t="str">
            <v>JV</v>
          </cell>
          <cell r="Q4252">
            <v>0</v>
          </cell>
        </row>
        <row r="4253">
          <cell r="A4253" t="str">
            <v>JV</v>
          </cell>
          <cell r="B4253">
            <v>98</v>
          </cell>
          <cell r="C4253">
            <v>1</v>
          </cell>
          <cell r="D4253">
            <v>5221</v>
          </cell>
          <cell r="E4253" t="str">
            <v>EU Energy - Shriram EPC</v>
          </cell>
          <cell r="F4253" t="str">
            <v>New energy</v>
          </cell>
          <cell r="G4253" t="str">
            <v>Wind</v>
          </cell>
          <cell r="I4253" t="str">
            <v>United Kingdom</v>
          </cell>
          <cell r="J4253" t="str">
            <v>GBR</v>
          </cell>
          <cell r="K4253" t="str">
            <v>EU Europe</v>
          </cell>
          <cell r="L4253" t="str">
            <v>EMEA</v>
          </cell>
          <cell r="M4253">
            <v>38411.853472222225</v>
          </cell>
          <cell r="N4253" t="str">
            <v>Announced/filed</v>
          </cell>
          <cell r="O4253" t="str">
            <v>JV</v>
          </cell>
          <cell r="Q4253">
            <v>0</v>
          </cell>
        </row>
        <row r="4254">
          <cell r="A4254" t="str">
            <v>JV</v>
          </cell>
          <cell r="B4254">
            <v>99</v>
          </cell>
          <cell r="C4254">
            <v>1</v>
          </cell>
          <cell r="D4254">
            <v>5377</v>
          </cell>
          <cell r="E4254" t="str">
            <v>AB Bioenergy France</v>
          </cell>
          <cell r="F4254" t="str">
            <v>New energy</v>
          </cell>
          <cell r="G4254" t="str">
            <v>Biofuels</v>
          </cell>
          <cell r="I4254" t="str">
            <v>France</v>
          </cell>
          <cell r="J4254" t="str">
            <v>FRA</v>
          </cell>
          <cell r="K4254" t="str">
            <v>EU Europe</v>
          </cell>
          <cell r="L4254" t="str">
            <v>EMEA</v>
          </cell>
          <cell r="M4254">
            <v>38413</v>
          </cell>
          <cell r="N4254" t="str">
            <v>Announced/filed</v>
          </cell>
          <cell r="O4254" t="str">
            <v>JV</v>
          </cell>
          <cell r="Q4254">
            <v>0</v>
          </cell>
        </row>
        <row r="4255">
          <cell r="A4255" t="str">
            <v>JV</v>
          </cell>
          <cell r="B4255">
            <v>100</v>
          </cell>
          <cell r="C4255">
            <v>1</v>
          </cell>
          <cell r="D4255">
            <v>5460</v>
          </cell>
          <cell r="E4255" t="str">
            <v>Sea Power Pty Ltd (SPPL)</v>
          </cell>
          <cell r="F4255" t="str">
            <v>New energy</v>
          </cell>
          <cell r="G4255" t="str">
            <v>Marine</v>
          </cell>
          <cell r="I4255" t="str">
            <v>Australia</v>
          </cell>
          <cell r="J4255" t="str">
            <v>AUS</v>
          </cell>
          <cell r="K4255" t="str">
            <v>Oceania</v>
          </cell>
          <cell r="L4255" t="str">
            <v>ASOC</v>
          </cell>
          <cell r="N4255" t="str">
            <v>Announced/filed</v>
          </cell>
          <cell r="O4255" t="str">
            <v>JV</v>
          </cell>
          <cell r="Q4255">
            <v>0</v>
          </cell>
        </row>
        <row r="4256">
          <cell r="A4256" t="str">
            <v>JV</v>
          </cell>
          <cell r="B4256">
            <v>103</v>
          </cell>
          <cell r="C4256">
            <v>1</v>
          </cell>
          <cell r="D4256">
            <v>5520</v>
          </cell>
          <cell r="E4256" t="str">
            <v>Celt Power Ltd</v>
          </cell>
          <cell r="F4256" t="str">
            <v>New energy</v>
          </cell>
          <cell r="G4256" t="str">
            <v>Wind</v>
          </cell>
          <cell r="I4256" t="str">
            <v>United Kingdom</v>
          </cell>
          <cell r="J4256" t="str">
            <v>GBR</v>
          </cell>
          <cell r="K4256" t="str">
            <v>EU Europe</v>
          </cell>
          <cell r="L4256" t="str">
            <v>EMEA</v>
          </cell>
          <cell r="M4256">
            <v>37622</v>
          </cell>
          <cell r="N4256" t="str">
            <v>Announced/filed</v>
          </cell>
          <cell r="O4256" t="str">
            <v>JV</v>
          </cell>
          <cell r="Q4256">
            <v>0</v>
          </cell>
        </row>
        <row r="4257">
          <cell r="A4257" t="str">
            <v>JV</v>
          </cell>
          <cell r="B4257">
            <v>104</v>
          </cell>
          <cell r="C4257">
            <v>1</v>
          </cell>
          <cell r="D4257">
            <v>5780</v>
          </cell>
          <cell r="E4257" t="str">
            <v>Alco Bio Fuel</v>
          </cell>
          <cell r="F4257" t="str">
            <v>New energy</v>
          </cell>
          <cell r="G4257" t="str">
            <v>Biofuels</v>
          </cell>
          <cell r="I4257" t="str">
            <v>Belgium</v>
          </cell>
          <cell r="J4257" t="str">
            <v>BEL</v>
          </cell>
          <cell r="K4257" t="str">
            <v>EU Europe</v>
          </cell>
          <cell r="L4257" t="str">
            <v>EMEA</v>
          </cell>
          <cell r="M4257">
            <v>38406</v>
          </cell>
          <cell r="N4257" t="str">
            <v>Announced/filed</v>
          </cell>
          <cell r="O4257" t="str">
            <v>JV</v>
          </cell>
          <cell r="Q4257">
            <v>0</v>
          </cell>
        </row>
        <row r="4258">
          <cell r="A4258" t="str">
            <v>JV</v>
          </cell>
          <cell r="B4258">
            <v>105</v>
          </cell>
          <cell r="C4258">
            <v>1</v>
          </cell>
          <cell r="D4258">
            <v>5835</v>
          </cell>
          <cell r="E4258" t="str">
            <v>BATNEEC</v>
          </cell>
          <cell r="F4258" t="str">
            <v>New energy</v>
          </cell>
          <cell r="G4258" t="str">
            <v>Biomass &amp; Waste</v>
          </cell>
          <cell r="I4258" t="str">
            <v>United Kingdom</v>
          </cell>
          <cell r="J4258" t="str">
            <v>GBR</v>
          </cell>
          <cell r="K4258" t="str">
            <v>EU Europe</v>
          </cell>
          <cell r="L4258" t="str">
            <v>EMEA</v>
          </cell>
          <cell r="N4258" t="str">
            <v>Announced/filed</v>
          </cell>
          <cell r="O4258" t="str">
            <v>JV</v>
          </cell>
          <cell r="Q4258">
            <v>0</v>
          </cell>
        </row>
        <row r="4259">
          <cell r="A4259" t="str">
            <v>JV</v>
          </cell>
          <cell r="B4259">
            <v>106</v>
          </cell>
          <cell r="C4259">
            <v>1</v>
          </cell>
          <cell r="D4259">
            <v>5929</v>
          </cell>
          <cell r="E4259" t="str">
            <v>APC Wind Power</v>
          </cell>
          <cell r="F4259" t="str">
            <v>New energy</v>
          </cell>
          <cell r="G4259" t="str">
            <v>Wind</v>
          </cell>
          <cell r="I4259" t="str">
            <v>China</v>
          </cell>
          <cell r="J4259" t="str">
            <v>CHN</v>
          </cell>
          <cell r="K4259" t="str">
            <v>Asia</v>
          </cell>
          <cell r="L4259" t="str">
            <v>ASOC</v>
          </cell>
          <cell r="M4259">
            <v>38428</v>
          </cell>
          <cell r="N4259" t="str">
            <v>Completed</v>
          </cell>
          <cell r="O4259" t="str">
            <v>JV</v>
          </cell>
          <cell r="Q4259">
            <v>0</v>
          </cell>
        </row>
        <row r="4260">
          <cell r="A4260" t="str">
            <v>JV</v>
          </cell>
          <cell r="B4260">
            <v>107</v>
          </cell>
          <cell r="C4260">
            <v>1</v>
          </cell>
          <cell r="D4260">
            <v>6043</v>
          </cell>
          <cell r="E4260" t="str">
            <v>Zhongying Changjiang International Guaranty Co Ltd</v>
          </cell>
          <cell r="F4260" t="str">
            <v>New energy</v>
          </cell>
          <cell r="G4260" t="str">
            <v>General Financial &amp; Legal Services</v>
          </cell>
          <cell r="H4260" t="str">
            <v>Hubei Prefecture</v>
          </cell>
          <cell r="I4260" t="str">
            <v>China</v>
          </cell>
          <cell r="J4260" t="str">
            <v>CHN</v>
          </cell>
          <cell r="K4260" t="str">
            <v>Asia</v>
          </cell>
          <cell r="L4260" t="str">
            <v>ASOC</v>
          </cell>
          <cell r="M4260">
            <v>38419</v>
          </cell>
          <cell r="N4260" t="str">
            <v>Completed</v>
          </cell>
          <cell r="O4260" t="str">
            <v>JV</v>
          </cell>
          <cell r="P4260">
            <v>79</v>
          </cell>
          <cell r="Q4260">
            <v>0</v>
          </cell>
        </row>
        <row r="4261">
          <cell r="A4261" t="str">
            <v>JV</v>
          </cell>
          <cell r="B4261">
            <v>108</v>
          </cell>
          <cell r="C4261">
            <v>1</v>
          </cell>
          <cell r="D4261">
            <v>1179</v>
          </cell>
          <cell r="E4261" t="str">
            <v>WorldWater &amp; Solar Technologies Corp (formerly WorldWater &amp; Power Corp)</v>
          </cell>
          <cell r="F4261" t="str">
            <v>New energy</v>
          </cell>
          <cell r="G4261" t="str">
            <v>Solar</v>
          </cell>
          <cell r="H4261" t="str">
            <v>New Jersey</v>
          </cell>
          <cell r="I4261" t="str">
            <v>United States</v>
          </cell>
          <cell r="J4261" t="str">
            <v>USA</v>
          </cell>
          <cell r="K4261" t="str">
            <v>North America &amp; Carribean</v>
          </cell>
          <cell r="L4261" t="str">
            <v>AMER</v>
          </cell>
          <cell r="M4261">
            <v>38443</v>
          </cell>
          <cell r="N4261" t="str">
            <v>Completed</v>
          </cell>
          <cell r="O4261" t="str">
            <v>JV</v>
          </cell>
          <cell r="Q4261">
            <v>0</v>
          </cell>
        </row>
        <row r="4262">
          <cell r="A4262" t="str">
            <v>JV</v>
          </cell>
          <cell r="B4262">
            <v>109</v>
          </cell>
          <cell r="C4262">
            <v>1</v>
          </cell>
          <cell r="D4262">
            <v>6290</v>
          </cell>
          <cell r="E4262" t="str">
            <v>RDC Falck Renewables JV</v>
          </cell>
          <cell r="F4262" t="str">
            <v>New energy</v>
          </cell>
          <cell r="G4262" t="str">
            <v>Wind</v>
          </cell>
          <cell r="I4262" t="str">
            <v>United Kingdom</v>
          </cell>
          <cell r="J4262" t="str">
            <v>GBR</v>
          </cell>
          <cell r="K4262" t="str">
            <v>EU Europe</v>
          </cell>
          <cell r="L4262" t="str">
            <v>EMEA</v>
          </cell>
          <cell r="N4262" t="str">
            <v>Completed</v>
          </cell>
          <cell r="O4262" t="str">
            <v>JV</v>
          </cell>
          <cell r="Q4262">
            <v>0</v>
          </cell>
        </row>
        <row r="4263">
          <cell r="A4263" t="str">
            <v>JV</v>
          </cell>
          <cell r="B4263">
            <v>110</v>
          </cell>
          <cell r="C4263">
            <v>1</v>
          </cell>
          <cell r="D4263">
            <v>6293</v>
          </cell>
          <cell r="E4263" t="str">
            <v>Upnit Power Corporation</v>
          </cell>
          <cell r="F4263" t="str">
            <v>New energy</v>
          </cell>
          <cell r="G4263" t="str">
            <v>Mini-Hydro</v>
          </cell>
          <cell r="I4263" t="str">
            <v>United States</v>
          </cell>
          <cell r="J4263" t="str">
            <v>USA</v>
          </cell>
          <cell r="K4263" t="str">
            <v>North America &amp; Carribean</v>
          </cell>
          <cell r="L4263" t="str">
            <v>AMER</v>
          </cell>
          <cell r="M4263">
            <v>38442</v>
          </cell>
          <cell r="N4263" t="str">
            <v>Completed</v>
          </cell>
          <cell r="O4263" t="str">
            <v>JV</v>
          </cell>
          <cell r="Q4263">
            <v>0</v>
          </cell>
        </row>
        <row r="4264">
          <cell r="A4264" t="str">
            <v>JV</v>
          </cell>
          <cell r="B4264">
            <v>111</v>
          </cell>
          <cell r="C4264">
            <v>1</v>
          </cell>
          <cell r="D4264">
            <v>6321</v>
          </cell>
          <cell r="E4264" t="str">
            <v>Quanta Consortium</v>
          </cell>
          <cell r="F4264" t="str">
            <v>New energy</v>
          </cell>
          <cell r="G4264" t="str">
            <v>Biomass &amp; Waste</v>
          </cell>
          <cell r="I4264" t="str">
            <v>Taiwan</v>
          </cell>
          <cell r="J4264" t="str">
            <v>TWN</v>
          </cell>
          <cell r="K4264" t="str">
            <v>Asia</v>
          </cell>
          <cell r="L4264" t="str">
            <v>ASOC</v>
          </cell>
          <cell r="M4264">
            <v>38383</v>
          </cell>
          <cell r="N4264" t="str">
            <v>Announced/filed</v>
          </cell>
          <cell r="O4264" t="str">
            <v>JV</v>
          </cell>
          <cell r="Q4264">
            <v>0</v>
          </cell>
        </row>
        <row r="4265">
          <cell r="A4265" t="str">
            <v>JV</v>
          </cell>
          <cell r="B4265">
            <v>113</v>
          </cell>
          <cell r="C4265">
            <v>1</v>
          </cell>
          <cell r="D4265">
            <v>6343</v>
          </cell>
          <cell r="E4265" t="str">
            <v>Hythane project by Hydrogen China Ltd and China Railway Construction Corporation</v>
          </cell>
          <cell r="F4265" t="str">
            <v>New energy</v>
          </cell>
          <cell r="G4265" t="str">
            <v>Hydrogen</v>
          </cell>
          <cell r="I4265" t="str">
            <v>China</v>
          </cell>
          <cell r="J4265" t="str">
            <v>CHN</v>
          </cell>
          <cell r="K4265" t="str">
            <v>Asia</v>
          </cell>
          <cell r="L4265" t="str">
            <v>ASOC</v>
          </cell>
          <cell r="M4265">
            <v>38447.706250000003</v>
          </cell>
          <cell r="N4265" t="str">
            <v>Completed</v>
          </cell>
          <cell r="O4265" t="str">
            <v>JV</v>
          </cell>
          <cell r="Q4265">
            <v>0</v>
          </cell>
        </row>
        <row r="4266">
          <cell r="A4266" t="str">
            <v>JV</v>
          </cell>
          <cell r="B4266">
            <v>114</v>
          </cell>
          <cell r="C4266">
            <v>1</v>
          </cell>
          <cell r="D4266">
            <v>6357</v>
          </cell>
          <cell r="E4266" t="str">
            <v>AES New York Wind Power LLC</v>
          </cell>
          <cell r="F4266" t="str">
            <v>New energy</v>
          </cell>
          <cell r="G4266" t="str">
            <v>Wind</v>
          </cell>
          <cell r="H4266" t="str">
            <v>New York</v>
          </cell>
          <cell r="I4266" t="str">
            <v>United States</v>
          </cell>
          <cell r="J4266" t="str">
            <v>USA</v>
          </cell>
          <cell r="K4266" t="str">
            <v>North America &amp; Carribean</v>
          </cell>
          <cell r="L4266" t="str">
            <v>AMER</v>
          </cell>
          <cell r="M4266">
            <v>38447.422222222223</v>
          </cell>
          <cell r="N4266" t="str">
            <v>Completed</v>
          </cell>
          <cell r="O4266" t="str">
            <v>JV</v>
          </cell>
          <cell r="Q4266">
            <v>0</v>
          </cell>
        </row>
        <row r="4267">
          <cell r="A4267" t="str">
            <v>JV</v>
          </cell>
          <cell r="B4267">
            <v>115</v>
          </cell>
          <cell r="C4267">
            <v>1</v>
          </cell>
          <cell r="D4267">
            <v>6444</v>
          </cell>
          <cell r="E4267" t="str">
            <v>Infrastructure Leasing &amp; Financial Services Limited</v>
          </cell>
          <cell r="F4267" t="str">
            <v>New energy</v>
          </cell>
          <cell r="G4267" t="str">
            <v>General Financial &amp; Legal Services</v>
          </cell>
          <cell r="I4267" t="str">
            <v>India</v>
          </cell>
          <cell r="J4267" t="str">
            <v>IND</v>
          </cell>
          <cell r="K4267" t="str">
            <v>Asia</v>
          </cell>
          <cell r="L4267" t="str">
            <v>ASOC</v>
          </cell>
          <cell r="M4267">
            <v>31778</v>
          </cell>
          <cell r="N4267" t="str">
            <v>Completed</v>
          </cell>
          <cell r="O4267" t="str">
            <v>JV</v>
          </cell>
          <cell r="Q4267">
            <v>0</v>
          </cell>
        </row>
        <row r="4268">
          <cell r="A4268" t="str">
            <v>JV</v>
          </cell>
          <cell r="B4268">
            <v>116</v>
          </cell>
          <cell r="C4268">
            <v>1</v>
          </cell>
          <cell r="D4268">
            <v>6458</v>
          </cell>
          <cell r="E4268" t="str">
            <v>Sunshine Arizona Wind Energy LLC</v>
          </cell>
          <cell r="F4268" t="str">
            <v>New energy</v>
          </cell>
          <cell r="G4268" t="str">
            <v>Wind</v>
          </cell>
          <cell r="H4268" t="str">
            <v>Arizona</v>
          </cell>
          <cell r="I4268" t="str">
            <v>United States</v>
          </cell>
          <cell r="J4268" t="str">
            <v>USA</v>
          </cell>
          <cell r="K4268" t="str">
            <v>North America &amp; Carribean</v>
          </cell>
          <cell r="L4268" t="str">
            <v>AMER</v>
          </cell>
          <cell r="N4268" t="str">
            <v>Completed</v>
          </cell>
          <cell r="O4268" t="str">
            <v>JV</v>
          </cell>
          <cell r="Q4268">
            <v>0</v>
          </cell>
        </row>
        <row r="4269">
          <cell r="A4269" t="str">
            <v>JV</v>
          </cell>
          <cell r="B4269">
            <v>117</v>
          </cell>
          <cell r="C4269">
            <v>1</v>
          </cell>
          <cell r="D4269">
            <v>6449</v>
          </cell>
          <cell r="E4269" t="str">
            <v>Offshore Ostsee Wind AG</v>
          </cell>
          <cell r="F4269" t="str">
            <v>New energy</v>
          </cell>
          <cell r="G4269" t="str">
            <v>Wind</v>
          </cell>
          <cell r="H4269" t="str">
            <v>Mecklenburg-Western Pomerania</v>
          </cell>
          <cell r="I4269" t="str">
            <v>Germany</v>
          </cell>
          <cell r="J4269" t="str">
            <v>DEU</v>
          </cell>
          <cell r="K4269" t="str">
            <v>EU Europe</v>
          </cell>
          <cell r="L4269" t="str">
            <v>EMEA</v>
          </cell>
          <cell r="M4269">
            <v>37407</v>
          </cell>
          <cell r="N4269" t="str">
            <v>Completed</v>
          </cell>
          <cell r="O4269" t="str">
            <v>JV</v>
          </cell>
          <cell r="Q4269">
            <v>0</v>
          </cell>
        </row>
        <row r="4270">
          <cell r="A4270" t="str">
            <v>JV</v>
          </cell>
          <cell r="B4270">
            <v>119</v>
          </cell>
          <cell r="C4270">
            <v>1</v>
          </cell>
          <cell r="D4270">
            <v>6467</v>
          </cell>
          <cell r="E4270" t="str">
            <v>ZBB China JV</v>
          </cell>
          <cell r="F4270" t="str">
            <v>New energy</v>
          </cell>
          <cell r="G4270" t="str">
            <v>Power Storage</v>
          </cell>
          <cell r="I4270" t="str">
            <v>China</v>
          </cell>
          <cell r="J4270" t="str">
            <v>CHN</v>
          </cell>
          <cell r="K4270" t="str">
            <v>Asia</v>
          </cell>
          <cell r="L4270" t="str">
            <v>ASOC</v>
          </cell>
          <cell r="M4270">
            <v>38441.704861111109</v>
          </cell>
          <cell r="N4270" t="str">
            <v>Completed</v>
          </cell>
          <cell r="O4270" t="str">
            <v>JV</v>
          </cell>
          <cell r="Q4270">
            <v>0</v>
          </cell>
        </row>
        <row r="4271">
          <cell r="A4271" t="str">
            <v>JV</v>
          </cell>
          <cell r="B4271">
            <v>120</v>
          </cell>
          <cell r="C4271">
            <v>1</v>
          </cell>
          <cell r="D4271">
            <v>6559</v>
          </cell>
          <cell r="E4271" t="str">
            <v>Hydromax Energy Ltd</v>
          </cell>
          <cell r="F4271" t="str">
            <v>New energy</v>
          </cell>
          <cell r="G4271" t="str">
            <v>Mini-Hydro</v>
          </cell>
          <cell r="H4271" t="str">
            <v>British Columbia</v>
          </cell>
          <cell r="I4271" t="str">
            <v>Canada</v>
          </cell>
          <cell r="J4271" t="str">
            <v>CAN</v>
          </cell>
          <cell r="K4271" t="str">
            <v>North America &amp; Carribean</v>
          </cell>
          <cell r="L4271" t="str">
            <v>AMER</v>
          </cell>
          <cell r="M4271">
            <v>38453.646527777775</v>
          </cell>
          <cell r="N4271" t="str">
            <v>Completed</v>
          </cell>
          <cell r="O4271" t="str">
            <v>JV</v>
          </cell>
          <cell r="Q4271">
            <v>0</v>
          </cell>
        </row>
        <row r="4272">
          <cell r="A4272" t="str">
            <v>JV</v>
          </cell>
          <cell r="B4272">
            <v>121</v>
          </cell>
          <cell r="C4272">
            <v>1</v>
          </cell>
          <cell r="D4272">
            <v>6775</v>
          </cell>
          <cell r="E4272" t="str">
            <v>Long Hill Energy Ltd</v>
          </cell>
          <cell r="F4272" t="str">
            <v>New energy</v>
          </cell>
          <cell r="G4272" t="str">
            <v>Wind</v>
          </cell>
          <cell r="I4272" t="str">
            <v>United Kingdom</v>
          </cell>
          <cell r="J4272" t="str">
            <v>GBR</v>
          </cell>
          <cell r="K4272" t="str">
            <v>EU Europe</v>
          </cell>
          <cell r="L4272" t="str">
            <v>EMEA</v>
          </cell>
          <cell r="N4272" t="str">
            <v>Announced/filed</v>
          </cell>
          <cell r="O4272" t="str">
            <v>JV</v>
          </cell>
          <cell r="Q4272">
            <v>0</v>
          </cell>
        </row>
        <row r="4273">
          <cell r="A4273" t="str">
            <v>JV</v>
          </cell>
          <cell r="B4273">
            <v>122</v>
          </cell>
          <cell r="C4273">
            <v>1</v>
          </cell>
          <cell r="D4273">
            <v>6811</v>
          </cell>
          <cell r="E4273" t="str">
            <v>Jilin Sanyuan Wind Energy Co.</v>
          </cell>
          <cell r="F4273" t="str">
            <v>New energy</v>
          </cell>
          <cell r="G4273" t="str">
            <v>Wind</v>
          </cell>
          <cell r="H4273" t="str">
            <v>Jilin Prefecture</v>
          </cell>
          <cell r="I4273" t="str">
            <v>China</v>
          </cell>
          <cell r="J4273" t="str">
            <v>CHN</v>
          </cell>
          <cell r="K4273" t="str">
            <v>Asia</v>
          </cell>
          <cell r="L4273" t="str">
            <v>ASOC</v>
          </cell>
          <cell r="M4273">
            <v>38461</v>
          </cell>
          <cell r="N4273" t="str">
            <v>Completed</v>
          </cell>
          <cell r="O4273" t="str">
            <v>JV</v>
          </cell>
          <cell r="Q4273">
            <v>0</v>
          </cell>
        </row>
        <row r="4274">
          <cell r="A4274" t="str">
            <v>JV</v>
          </cell>
          <cell r="B4274">
            <v>123</v>
          </cell>
          <cell r="C4274">
            <v>1</v>
          </cell>
          <cell r="D4274">
            <v>6817</v>
          </cell>
          <cell r="E4274" t="str">
            <v>Jiangsu Longyuan Wind Power Co.</v>
          </cell>
          <cell r="F4274" t="str">
            <v>New energy</v>
          </cell>
          <cell r="G4274" t="str">
            <v>Wind</v>
          </cell>
          <cell r="H4274" t="str">
            <v>Jiangsu Prefecture</v>
          </cell>
          <cell r="I4274" t="str">
            <v>China</v>
          </cell>
          <cell r="J4274" t="str">
            <v>CHN</v>
          </cell>
          <cell r="K4274" t="str">
            <v>Asia</v>
          </cell>
          <cell r="L4274" t="str">
            <v>ASOC</v>
          </cell>
          <cell r="M4274">
            <v>38461</v>
          </cell>
          <cell r="N4274" t="str">
            <v>Completed</v>
          </cell>
          <cell r="O4274" t="str">
            <v>JV</v>
          </cell>
          <cell r="P4274">
            <v>0</v>
          </cell>
          <cell r="Q4274">
            <v>0</v>
          </cell>
        </row>
        <row r="4275">
          <cell r="A4275" t="str">
            <v>JV</v>
          </cell>
          <cell r="B4275">
            <v>124</v>
          </cell>
          <cell r="C4275">
            <v>1</v>
          </cell>
          <cell r="D4275">
            <v>6879</v>
          </cell>
          <cell r="E4275" t="str">
            <v>Altamount Power LLC</v>
          </cell>
          <cell r="F4275" t="str">
            <v>New energy</v>
          </cell>
          <cell r="G4275" t="str">
            <v>Wind</v>
          </cell>
          <cell r="H4275" t="str">
            <v>California</v>
          </cell>
          <cell r="I4275" t="str">
            <v>United States</v>
          </cell>
          <cell r="J4275" t="str">
            <v>USA</v>
          </cell>
          <cell r="K4275" t="str">
            <v>North America &amp; Carribean</v>
          </cell>
          <cell r="L4275" t="str">
            <v>AMER</v>
          </cell>
          <cell r="N4275" t="str">
            <v>Completed</v>
          </cell>
          <cell r="O4275" t="str">
            <v>JV</v>
          </cell>
          <cell r="Q4275">
            <v>0</v>
          </cell>
        </row>
        <row r="4276">
          <cell r="A4276" t="str">
            <v>JV</v>
          </cell>
          <cell r="B4276">
            <v>125</v>
          </cell>
          <cell r="C4276">
            <v>1</v>
          </cell>
          <cell r="D4276">
            <v>6971</v>
          </cell>
          <cell r="E4276" t="str">
            <v>Earth First Canada (formerly Dokie Wind Energy Inc)</v>
          </cell>
          <cell r="F4276" t="str">
            <v>New energy</v>
          </cell>
          <cell r="G4276" t="str">
            <v>Wind</v>
          </cell>
          <cell r="H4276" t="str">
            <v>British Columbia</v>
          </cell>
          <cell r="I4276" t="str">
            <v>Canada</v>
          </cell>
          <cell r="J4276" t="str">
            <v>CAN</v>
          </cell>
          <cell r="K4276" t="str">
            <v>North America &amp; Carribean</v>
          </cell>
          <cell r="L4276" t="str">
            <v>AMER</v>
          </cell>
          <cell r="N4276" t="str">
            <v>Completed</v>
          </cell>
          <cell r="O4276" t="str">
            <v>JV</v>
          </cell>
          <cell r="Q4276">
            <v>0</v>
          </cell>
        </row>
        <row r="4277">
          <cell r="A4277" t="str">
            <v>JV</v>
          </cell>
          <cell r="B4277">
            <v>126</v>
          </cell>
          <cell r="C4277">
            <v>1</v>
          </cell>
          <cell r="D4277">
            <v>6966</v>
          </cell>
          <cell r="E4277" t="str">
            <v>San Carlos Bio Energy Inc SCBI</v>
          </cell>
          <cell r="F4277" t="str">
            <v>New energy</v>
          </cell>
          <cell r="G4277" t="str">
            <v>Biofuels</v>
          </cell>
          <cell r="I4277" t="str">
            <v>Philippines</v>
          </cell>
          <cell r="J4277" t="str">
            <v>PHL</v>
          </cell>
          <cell r="K4277" t="str">
            <v>Asia</v>
          </cell>
          <cell r="L4277" t="str">
            <v>ASOC</v>
          </cell>
          <cell r="N4277" t="str">
            <v>Announced/filed</v>
          </cell>
          <cell r="O4277" t="str">
            <v>JV</v>
          </cell>
          <cell r="Q4277">
            <v>0</v>
          </cell>
        </row>
        <row r="4278">
          <cell r="A4278" t="str">
            <v>JV</v>
          </cell>
          <cell r="B4278">
            <v>127</v>
          </cell>
          <cell r="C4278">
            <v>1</v>
          </cell>
          <cell r="D4278">
            <v>6982</v>
          </cell>
          <cell r="E4278" t="str">
            <v>Shantou Dan Nan Wind Power Co Ltd</v>
          </cell>
          <cell r="F4278" t="str">
            <v>New energy</v>
          </cell>
          <cell r="G4278" t="str">
            <v>Wind</v>
          </cell>
          <cell r="H4278" t="str">
            <v>Guangdong Prefecture</v>
          </cell>
          <cell r="I4278" t="str">
            <v>China</v>
          </cell>
          <cell r="J4278" t="str">
            <v>CHN</v>
          </cell>
          <cell r="K4278" t="str">
            <v>Asia</v>
          </cell>
          <cell r="L4278" t="str">
            <v>ASOC</v>
          </cell>
          <cell r="M4278">
            <v>35065</v>
          </cell>
          <cell r="N4278" t="str">
            <v>Completed</v>
          </cell>
          <cell r="O4278" t="str">
            <v>JV</v>
          </cell>
          <cell r="Q4278">
            <v>0</v>
          </cell>
        </row>
        <row r="4279">
          <cell r="A4279" t="str">
            <v>JV</v>
          </cell>
          <cell r="B4279">
            <v>128</v>
          </cell>
          <cell r="C4279">
            <v>1</v>
          </cell>
          <cell r="D4279">
            <v>6366</v>
          </cell>
          <cell r="E4279" t="str">
            <v>2e Carbon Access</v>
          </cell>
          <cell r="F4279" t="str">
            <v>New energy</v>
          </cell>
          <cell r="G4279" t="str">
            <v>General Financial &amp; Legal Services</v>
          </cell>
          <cell r="H4279" t="str">
            <v>New York</v>
          </cell>
          <cell r="I4279" t="str">
            <v>United States</v>
          </cell>
          <cell r="J4279" t="str">
            <v>USA</v>
          </cell>
          <cell r="K4279" t="str">
            <v>North America &amp; Carribean</v>
          </cell>
          <cell r="L4279" t="str">
            <v>AMER</v>
          </cell>
          <cell r="M4279">
            <v>37834</v>
          </cell>
          <cell r="N4279" t="str">
            <v>Announced/filed</v>
          </cell>
          <cell r="O4279" t="str">
            <v>JV</v>
          </cell>
          <cell r="Q4279">
            <v>0</v>
          </cell>
        </row>
        <row r="4280">
          <cell r="A4280" t="str">
            <v>JV</v>
          </cell>
          <cell r="B4280">
            <v>129</v>
          </cell>
          <cell r="C4280">
            <v>1</v>
          </cell>
          <cell r="D4280">
            <v>7004</v>
          </cell>
          <cell r="E4280" t="str">
            <v>Adirondack Wind Partners</v>
          </cell>
          <cell r="F4280" t="str">
            <v>New energy</v>
          </cell>
          <cell r="G4280" t="str">
            <v>Wind</v>
          </cell>
          <cell r="H4280" t="str">
            <v>New York</v>
          </cell>
          <cell r="I4280" t="str">
            <v>United States</v>
          </cell>
          <cell r="J4280" t="str">
            <v>USA</v>
          </cell>
          <cell r="K4280" t="str">
            <v>North America &amp; Carribean</v>
          </cell>
          <cell r="L4280" t="str">
            <v>AMER</v>
          </cell>
          <cell r="M4280">
            <v>38394</v>
          </cell>
          <cell r="N4280" t="str">
            <v>Completed</v>
          </cell>
          <cell r="O4280" t="str">
            <v>JV</v>
          </cell>
          <cell r="Q4280">
            <v>0</v>
          </cell>
        </row>
        <row r="4281">
          <cell r="A4281" t="str">
            <v>JV</v>
          </cell>
          <cell r="B4281">
            <v>130</v>
          </cell>
          <cell r="C4281">
            <v>1</v>
          </cell>
          <cell r="D4281">
            <v>7052</v>
          </cell>
          <cell r="E4281" t="str">
            <v>EOLE 76 Developpement</v>
          </cell>
          <cell r="F4281" t="str">
            <v>New energy</v>
          </cell>
          <cell r="G4281" t="str">
            <v>Wind</v>
          </cell>
          <cell r="I4281" t="str">
            <v>France</v>
          </cell>
          <cell r="J4281" t="str">
            <v>FRA</v>
          </cell>
          <cell r="K4281" t="str">
            <v>EU Europe</v>
          </cell>
          <cell r="L4281" t="str">
            <v>EMEA</v>
          </cell>
          <cell r="N4281" t="str">
            <v>Completed</v>
          </cell>
          <cell r="O4281" t="str">
            <v>JV</v>
          </cell>
          <cell r="Q4281">
            <v>0</v>
          </cell>
        </row>
        <row r="4282">
          <cell r="A4282" t="str">
            <v>JV</v>
          </cell>
          <cell r="B4282">
            <v>131</v>
          </cell>
          <cell r="C4282">
            <v>1</v>
          </cell>
          <cell r="D4282">
            <v>7076</v>
          </cell>
          <cell r="E4282" t="str">
            <v>Catamount Marubeni US JV</v>
          </cell>
          <cell r="F4282" t="str">
            <v>New energy</v>
          </cell>
          <cell r="G4282" t="str">
            <v>Wind</v>
          </cell>
          <cell r="I4282" t="str">
            <v>United States</v>
          </cell>
          <cell r="J4282" t="str">
            <v>USA</v>
          </cell>
          <cell r="K4282" t="str">
            <v>North America &amp; Carribean</v>
          </cell>
          <cell r="L4282" t="str">
            <v>AMER</v>
          </cell>
          <cell r="M4282">
            <v>38085</v>
          </cell>
          <cell r="N4282" t="str">
            <v>Completed</v>
          </cell>
          <cell r="O4282" t="str">
            <v>JV</v>
          </cell>
          <cell r="Q4282">
            <v>0</v>
          </cell>
        </row>
        <row r="4283">
          <cell r="A4283" t="str">
            <v>JV</v>
          </cell>
          <cell r="B4283">
            <v>132</v>
          </cell>
          <cell r="C4283">
            <v>1</v>
          </cell>
          <cell r="D4283">
            <v>7099</v>
          </cell>
          <cell r="E4283" t="str">
            <v>Neo Energia (Nuevas Energias de Occidente)</v>
          </cell>
          <cell r="F4283" t="str">
            <v>New energy</v>
          </cell>
          <cell r="G4283" t="str">
            <v>Wind</v>
          </cell>
          <cell r="I4283" t="str">
            <v>Spain</v>
          </cell>
          <cell r="J4283" t="str">
            <v>ESP</v>
          </cell>
          <cell r="K4283" t="str">
            <v>EU Europe</v>
          </cell>
          <cell r="L4283" t="str">
            <v>EMEA</v>
          </cell>
          <cell r="M4283">
            <v>38477.722222222219</v>
          </cell>
          <cell r="N4283" t="str">
            <v>Announced/filed</v>
          </cell>
          <cell r="O4283" t="str">
            <v>JV</v>
          </cell>
          <cell r="Q4283">
            <v>0</v>
          </cell>
        </row>
        <row r="4284">
          <cell r="A4284" t="str">
            <v>JV</v>
          </cell>
          <cell r="B4284">
            <v>133</v>
          </cell>
          <cell r="C4284">
            <v>1</v>
          </cell>
          <cell r="D4284">
            <v>7127</v>
          </cell>
          <cell r="E4284" t="str">
            <v>Fairwind Statkraft (Orkney)</v>
          </cell>
          <cell r="F4284" t="str">
            <v>New energy</v>
          </cell>
          <cell r="G4284" t="str">
            <v>Wind</v>
          </cell>
          <cell r="I4284" t="str">
            <v>United Kingdom</v>
          </cell>
          <cell r="J4284" t="str">
            <v>GBR</v>
          </cell>
          <cell r="K4284" t="str">
            <v>EU Europe</v>
          </cell>
          <cell r="L4284" t="str">
            <v>EMEA</v>
          </cell>
          <cell r="M4284">
            <v>38474</v>
          </cell>
          <cell r="N4284" t="str">
            <v>Announced/filed</v>
          </cell>
          <cell r="O4284" t="str">
            <v>JV</v>
          </cell>
          <cell r="Q4284">
            <v>0</v>
          </cell>
        </row>
        <row r="4285">
          <cell r="A4285" t="str">
            <v>JV</v>
          </cell>
          <cell r="B4285">
            <v>134</v>
          </cell>
          <cell r="C4285">
            <v>1</v>
          </cell>
          <cell r="D4285">
            <v>7143</v>
          </cell>
          <cell r="E4285" t="str">
            <v>Nexen GW Power Fort Macleod JV</v>
          </cell>
          <cell r="F4285" t="str">
            <v>New energy</v>
          </cell>
          <cell r="G4285" t="str">
            <v>Wind</v>
          </cell>
          <cell r="I4285" t="str">
            <v>Canada</v>
          </cell>
          <cell r="J4285" t="str">
            <v>CAN</v>
          </cell>
          <cell r="K4285" t="str">
            <v>North America &amp; Carribean</v>
          </cell>
          <cell r="L4285" t="str">
            <v>AMER</v>
          </cell>
          <cell r="M4285">
            <v>38412</v>
          </cell>
          <cell r="N4285" t="str">
            <v>Announced/filed</v>
          </cell>
          <cell r="O4285" t="str">
            <v>JV</v>
          </cell>
          <cell r="Q4285">
            <v>0</v>
          </cell>
        </row>
        <row r="4286">
          <cell r="A4286" t="str">
            <v>JV</v>
          </cell>
          <cell r="B4286">
            <v>135</v>
          </cell>
          <cell r="C4286">
            <v>1</v>
          </cell>
          <cell r="D4286">
            <v>7146</v>
          </cell>
          <cell r="E4286" t="str">
            <v>Topia Global Energy</v>
          </cell>
          <cell r="F4286" t="str">
            <v>New energy</v>
          </cell>
          <cell r="G4286" t="str">
            <v>Biofuels</v>
          </cell>
          <cell r="I4286" t="str">
            <v>United States</v>
          </cell>
          <cell r="J4286" t="str">
            <v>USA</v>
          </cell>
          <cell r="K4286" t="str">
            <v>North America &amp; Carribean</v>
          </cell>
          <cell r="L4286" t="str">
            <v>AMER</v>
          </cell>
          <cell r="M4286">
            <v>38482</v>
          </cell>
          <cell r="N4286" t="str">
            <v>Announced/filed</v>
          </cell>
          <cell r="O4286" t="str">
            <v>JV</v>
          </cell>
          <cell r="Q4286">
            <v>0</v>
          </cell>
        </row>
        <row r="4287">
          <cell r="A4287" t="str">
            <v>JV</v>
          </cell>
          <cell r="B4287">
            <v>136</v>
          </cell>
          <cell r="C4287">
            <v>1</v>
          </cell>
          <cell r="D4287">
            <v>7105</v>
          </cell>
          <cell r="E4287" t="str">
            <v>Gamesa Pioneer India Wind Turbine Private Ltd</v>
          </cell>
          <cell r="F4287" t="str">
            <v>New energy</v>
          </cell>
          <cell r="G4287" t="str">
            <v>Wind</v>
          </cell>
          <cell r="I4287" t="str">
            <v>India</v>
          </cell>
          <cell r="J4287" t="str">
            <v>IND</v>
          </cell>
          <cell r="K4287" t="str">
            <v>Asia</v>
          </cell>
          <cell r="L4287" t="str">
            <v>ASOC</v>
          </cell>
          <cell r="M4287">
            <v>38478</v>
          </cell>
          <cell r="N4287" t="str">
            <v>Completed</v>
          </cell>
          <cell r="O4287" t="str">
            <v>JV</v>
          </cell>
          <cell r="P4287">
            <v>23.1</v>
          </cell>
          <cell r="Q4287">
            <v>0</v>
          </cell>
        </row>
        <row r="4288">
          <cell r="A4288" t="str">
            <v>JV</v>
          </cell>
          <cell r="B4288">
            <v>137</v>
          </cell>
          <cell r="C4288">
            <v>1</v>
          </cell>
          <cell r="D4288">
            <v>7305</v>
          </cell>
          <cell r="E4288" t="str">
            <v>PT Geo Dipa</v>
          </cell>
          <cell r="F4288" t="str">
            <v>New energy</v>
          </cell>
          <cell r="G4288" t="str">
            <v>Geothermal</v>
          </cell>
          <cell r="I4288" t="str">
            <v>Indonesia</v>
          </cell>
          <cell r="J4288" t="str">
            <v>IDN</v>
          </cell>
          <cell r="K4288" t="str">
            <v>Asia</v>
          </cell>
          <cell r="L4288" t="str">
            <v>ASOC</v>
          </cell>
          <cell r="N4288" t="str">
            <v>Completed</v>
          </cell>
          <cell r="O4288" t="str">
            <v>JV</v>
          </cell>
          <cell r="Q4288">
            <v>0</v>
          </cell>
        </row>
        <row r="4289">
          <cell r="A4289" t="str">
            <v>JV</v>
          </cell>
          <cell r="B4289">
            <v>138</v>
          </cell>
          <cell r="C4289">
            <v>1</v>
          </cell>
          <cell r="D4289">
            <v>7387</v>
          </cell>
          <cell r="E4289" t="str">
            <v>Mountain Wind Power</v>
          </cell>
          <cell r="F4289" t="str">
            <v>New energy</v>
          </cell>
          <cell r="G4289" t="str">
            <v>Wind</v>
          </cell>
          <cell r="I4289" t="str">
            <v>United States</v>
          </cell>
          <cell r="J4289" t="str">
            <v>USA</v>
          </cell>
          <cell r="K4289" t="str">
            <v>North America &amp; Carribean</v>
          </cell>
          <cell r="L4289" t="str">
            <v>AMER</v>
          </cell>
          <cell r="N4289" t="str">
            <v>Completed</v>
          </cell>
          <cell r="O4289" t="str">
            <v>JV</v>
          </cell>
          <cell r="Q4289">
            <v>0</v>
          </cell>
        </row>
        <row r="4290">
          <cell r="A4290" t="str">
            <v>JV</v>
          </cell>
          <cell r="B4290">
            <v>139</v>
          </cell>
          <cell r="C4290">
            <v>1</v>
          </cell>
          <cell r="D4290">
            <v>7418</v>
          </cell>
          <cell r="E4290" t="str">
            <v>Geothermie Bouillante SA</v>
          </cell>
          <cell r="F4290" t="str">
            <v>New energy</v>
          </cell>
          <cell r="G4290" t="str">
            <v>Geothermal</v>
          </cell>
          <cell r="I4290" t="str">
            <v>France</v>
          </cell>
          <cell r="J4290" t="str">
            <v>FRA</v>
          </cell>
          <cell r="K4290" t="str">
            <v>EU Europe</v>
          </cell>
          <cell r="L4290" t="str">
            <v>EMEA</v>
          </cell>
          <cell r="M4290">
            <v>36161</v>
          </cell>
          <cell r="N4290" t="str">
            <v>Completed</v>
          </cell>
          <cell r="O4290" t="str">
            <v>JV</v>
          </cell>
          <cell r="Q4290">
            <v>0</v>
          </cell>
        </row>
        <row r="4291">
          <cell r="A4291" t="str">
            <v>JV</v>
          </cell>
          <cell r="B4291">
            <v>140</v>
          </cell>
          <cell r="C4291">
            <v>1</v>
          </cell>
          <cell r="D4291">
            <v>7499</v>
          </cell>
          <cell r="E4291" t="str">
            <v>Sarepta Energi AS</v>
          </cell>
          <cell r="F4291" t="str">
            <v>New energy</v>
          </cell>
          <cell r="G4291" t="str">
            <v>Wind</v>
          </cell>
          <cell r="I4291" t="str">
            <v>Norway</v>
          </cell>
          <cell r="J4291" t="str">
            <v>NOR</v>
          </cell>
          <cell r="K4291" t="str">
            <v>Non-EU Europe</v>
          </cell>
          <cell r="L4291" t="str">
            <v>EMEA</v>
          </cell>
          <cell r="M4291">
            <v>38499.57916666667</v>
          </cell>
          <cell r="N4291" t="str">
            <v>Announced/filed</v>
          </cell>
          <cell r="O4291" t="str">
            <v>JV</v>
          </cell>
          <cell r="Q4291">
            <v>0</v>
          </cell>
        </row>
        <row r="4292">
          <cell r="A4292" t="str">
            <v>JV</v>
          </cell>
          <cell r="B4292">
            <v>141</v>
          </cell>
          <cell r="C4292">
            <v>1</v>
          </cell>
          <cell r="D4292">
            <v>7531</v>
          </cell>
          <cell r="E4292" t="str">
            <v>Bouwcombinatie Egmond</v>
          </cell>
          <cell r="F4292" t="str">
            <v>New energy</v>
          </cell>
          <cell r="G4292" t="str">
            <v>Wind</v>
          </cell>
          <cell r="I4292" t="str">
            <v>Netherlands</v>
          </cell>
          <cell r="J4292" t="str">
            <v>NLD</v>
          </cell>
          <cell r="K4292" t="str">
            <v>EU Europe</v>
          </cell>
          <cell r="L4292" t="str">
            <v>EMEA</v>
          </cell>
          <cell r="M4292">
            <v>38362</v>
          </cell>
          <cell r="N4292" t="str">
            <v>Completed</v>
          </cell>
          <cell r="O4292" t="str">
            <v>JV</v>
          </cell>
          <cell r="Q4292">
            <v>0</v>
          </cell>
        </row>
        <row r="4293">
          <cell r="A4293" t="str">
            <v>JV</v>
          </cell>
          <cell r="B4293">
            <v>142</v>
          </cell>
          <cell r="C4293">
            <v>1</v>
          </cell>
          <cell r="D4293">
            <v>7564</v>
          </cell>
          <cell r="E4293" t="str">
            <v>Sweden Offshore AB</v>
          </cell>
          <cell r="F4293" t="str">
            <v>New energy</v>
          </cell>
          <cell r="G4293" t="str">
            <v>Wind</v>
          </cell>
          <cell r="I4293" t="str">
            <v>Sweden</v>
          </cell>
          <cell r="J4293" t="str">
            <v>SWE</v>
          </cell>
          <cell r="K4293" t="str">
            <v>EU Europe</v>
          </cell>
          <cell r="L4293" t="str">
            <v>EMEA</v>
          </cell>
          <cell r="N4293" t="str">
            <v>Completed</v>
          </cell>
          <cell r="O4293" t="str">
            <v>JV</v>
          </cell>
          <cell r="Q4293">
            <v>0</v>
          </cell>
        </row>
        <row r="4294">
          <cell r="A4294" t="str">
            <v>JV</v>
          </cell>
          <cell r="B4294">
            <v>143</v>
          </cell>
          <cell r="C4294">
            <v>1</v>
          </cell>
          <cell r="D4294">
            <v>7721</v>
          </cell>
          <cell r="E4294" t="str">
            <v>Sustainable Energy Ltd (SEL)</v>
          </cell>
          <cell r="F4294" t="str">
            <v>New energy</v>
          </cell>
          <cell r="G4294" t="str">
            <v>Mini-Hydro</v>
          </cell>
          <cell r="I4294" t="str">
            <v>Fiji</v>
          </cell>
          <cell r="J4294" t="str">
            <v>FJI</v>
          </cell>
          <cell r="K4294" t="str">
            <v>Oceania</v>
          </cell>
          <cell r="L4294" t="str">
            <v>ASOC</v>
          </cell>
          <cell r="M4294">
            <v>37748.461111111108</v>
          </cell>
          <cell r="N4294" t="str">
            <v>Completed</v>
          </cell>
          <cell r="O4294" t="str">
            <v>JV</v>
          </cell>
          <cell r="Q4294">
            <v>0</v>
          </cell>
        </row>
        <row r="4295">
          <cell r="A4295" t="str">
            <v>JV</v>
          </cell>
          <cell r="B4295">
            <v>144</v>
          </cell>
          <cell r="C4295">
            <v>1</v>
          </cell>
          <cell r="D4295">
            <v>7724</v>
          </cell>
          <cell r="E4295" t="str">
            <v>Repower Portugal Sistemas Ecolicos SA</v>
          </cell>
          <cell r="F4295" t="str">
            <v>New energy</v>
          </cell>
          <cell r="G4295" t="str">
            <v>Wind</v>
          </cell>
          <cell r="I4295" t="str">
            <v>Portugal</v>
          </cell>
          <cell r="J4295" t="str">
            <v>PRT</v>
          </cell>
          <cell r="K4295" t="str">
            <v>EU Europe</v>
          </cell>
          <cell r="L4295" t="str">
            <v>EMEA</v>
          </cell>
          <cell r="M4295">
            <v>38509.488888888889</v>
          </cell>
          <cell r="N4295" t="str">
            <v>Completed</v>
          </cell>
          <cell r="O4295" t="str">
            <v>JV</v>
          </cell>
          <cell r="Q4295">
            <v>0</v>
          </cell>
        </row>
        <row r="4296">
          <cell r="A4296" t="str">
            <v>JV</v>
          </cell>
          <cell r="B4296">
            <v>145</v>
          </cell>
          <cell r="C4296">
            <v>1</v>
          </cell>
          <cell r="D4296">
            <v>7730</v>
          </cell>
          <cell r="E4296" t="str">
            <v>CLP/Huaneng Group Weihai Wind Project</v>
          </cell>
          <cell r="F4296" t="str">
            <v>New energy</v>
          </cell>
          <cell r="G4296" t="str">
            <v>Wind</v>
          </cell>
          <cell r="I4296" t="str">
            <v>China</v>
          </cell>
          <cell r="J4296" t="str">
            <v>CHN</v>
          </cell>
          <cell r="K4296" t="str">
            <v>Asia</v>
          </cell>
          <cell r="L4296" t="str">
            <v>ASOC</v>
          </cell>
          <cell r="M4296">
            <v>38510</v>
          </cell>
          <cell r="N4296" t="str">
            <v>Completed</v>
          </cell>
          <cell r="O4296" t="str">
            <v>JV</v>
          </cell>
          <cell r="Q4296">
            <v>0</v>
          </cell>
        </row>
        <row r="4297">
          <cell r="A4297" t="str">
            <v>JV</v>
          </cell>
          <cell r="B4297">
            <v>146</v>
          </cell>
          <cell r="C4297">
            <v>1</v>
          </cell>
          <cell r="D4297">
            <v>7775</v>
          </cell>
          <cell r="E4297" t="str">
            <v>SeQuential-Pacific Biodiesel LLC</v>
          </cell>
          <cell r="F4297" t="str">
            <v>New energy</v>
          </cell>
          <cell r="G4297" t="str">
            <v>Biofuels</v>
          </cell>
          <cell r="H4297" t="str">
            <v>Oregon</v>
          </cell>
          <cell r="I4297" t="str">
            <v>United States</v>
          </cell>
          <cell r="J4297" t="str">
            <v>USA</v>
          </cell>
          <cell r="K4297" t="str">
            <v>North America &amp; Carribean</v>
          </cell>
          <cell r="L4297" t="str">
            <v>AMER</v>
          </cell>
          <cell r="M4297">
            <v>38509.751388888886</v>
          </cell>
          <cell r="N4297" t="str">
            <v>Announced/filed</v>
          </cell>
          <cell r="O4297" t="str">
            <v>JV</v>
          </cell>
          <cell r="Q4297">
            <v>0</v>
          </cell>
        </row>
        <row r="4298">
          <cell r="A4298" t="str">
            <v>JV</v>
          </cell>
          <cell r="B4298">
            <v>147</v>
          </cell>
          <cell r="C4298">
            <v>1</v>
          </cell>
          <cell r="D4298">
            <v>7792</v>
          </cell>
          <cell r="E4298" t="str">
            <v>Staxera GmbH</v>
          </cell>
          <cell r="F4298" t="str">
            <v>New energy</v>
          </cell>
          <cell r="G4298" t="str">
            <v>Fuel Cells</v>
          </cell>
          <cell r="H4298" t="str">
            <v>Saxony</v>
          </cell>
          <cell r="I4298" t="str">
            <v>Germany</v>
          </cell>
          <cell r="J4298" t="str">
            <v>DEU</v>
          </cell>
          <cell r="K4298" t="str">
            <v>EU Europe</v>
          </cell>
          <cell r="L4298" t="str">
            <v>EMEA</v>
          </cell>
          <cell r="M4298">
            <v>38512.640277777777</v>
          </cell>
          <cell r="N4298" t="str">
            <v>In active planning</v>
          </cell>
          <cell r="O4298" t="str">
            <v>JV</v>
          </cell>
          <cell r="Q4298">
            <v>0</v>
          </cell>
        </row>
        <row r="4299">
          <cell r="A4299" t="str">
            <v>JV</v>
          </cell>
          <cell r="B4299">
            <v>149</v>
          </cell>
          <cell r="C4299">
            <v>1</v>
          </cell>
          <cell r="D4299">
            <v>7831</v>
          </cell>
          <cell r="E4299" t="str">
            <v>Powercell</v>
          </cell>
          <cell r="F4299" t="str">
            <v>New energy</v>
          </cell>
          <cell r="G4299" t="str">
            <v>Fuel Cells</v>
          </cell>
          <cell r="I4299" t="str">
            <v>Sweden</v>
          </cell>
          <cell r="J4299" t="str">
            <v>SWE</v>
          </cell>
          <cell r="K4299" t="str">
            <v>EU Europe</v>
          </cell>
          <cell r="L4299" t="str">
            <v>EMEA</v>
          </cell>
          <cell r="M4299">
            <v>38516.447916666664</v>
          </cell>
          <cell r="N4299" t="str">
            <v>Announced/filed</v>
          </cell>
          <cell r="O4299" t="str">
            <v>JV</v>
          </cell>
          <cell r="Q4299">
            <v>0</v>
          </cell>
        </row>
        <row r="4300">
          <cell r="A4300" t="str">
            <v>JV</v>
          </cell>
          <cell r="B4300">
            <v>150</v>
          </cell>
          <cell r="C4300">
            <v>1</v>
          </cell>
          <cell r="D4300">
            <v>7835</v>
          </cell>
          <cell r="E4300" t="str">
            <v>Co-operative Financial Services (CFS)</v>
          </cell>
          <cell r="F4300" t="str">
            <v>Non-core</v>
          </cell>
          <cell r="G4300" t="str">
            <v>General Financial &amp; Legal Services</v>
          </cell>
          <cell r="I4300" t="str">
            <v>United Kingdom</v>
          </cell>
          <cell r="J4300" t="str">
            <v>GBR</v>
          </cell>
          <cell r="K4300" t="str">
            <v>EU Europe</v>
          </cell>
          <cell r="L4300" t="str">
            <v>EMEA</v>
          </cell>
          <cell r="M4300">
            <v>37360.495138888888</v>
          </cell>
          <cell r="N4300" t="str">
            <v>Completed</v>
          </cell>
          <cell r="O4300" t="str">
            <v>JV</v>
          </cell>
          <cell r="Q4300">
            <v>0</v>
          </cell>
        </row>
        <row r="4301">
          <cell r="A4301" t="str">
            <v>JV</v>
          </cell>
          <cell r="B4301">
            <v>151</v>
          </cell>
          <cell r="C4301">
            <v>1</v>
          </cell>
          <cell r="D4301">
            <v>7857</v>
          </cell>
          <cell r="E4301" t="str">
            <v>Can-Am Ethanol Two Inc</v>
          </cell>
          <cell r="F4301" t="str">
            <v>New energy</v>
          </cell>
          <cell r="G4301" t="str">
            <v>Biofuels</v>
          </cell>
          <cell r="I4301" t="str">
            <v>Canada</v>
          </cell>
          <cell r="J4301" t="str">
            <v>CAN</v>
          </cell>
          <cell r="K4301" t="str">
            <v>North America &amp; Carribean</v>
          </cell>
          <cell r="L4301" t="str">
            <v>AMER</v>
          </cell>
          <cell r="M4301">
            <v>38517.495138888888</v>
          </cell>
          <cell r="N4301" t="str">
            <v>Completed</v>
          </cell>
          <cell r="O4301" t="str">
            <v>JV</v>
          </cell>
          <cell r="Q4301">
            <v>0</v>
          </cell>
        </row>
        <row r="4302">
          <cell r="A4302" t="str">
            <v>JV</v>
          </cell>
          <cell r="B4302">
            <v>152</v>
          </cell>
          <cell r="C4302">
            <v>1</v>
          </cell>
          <cell r="D4302">
            <v>7913</v>
          </cell>
          <cell r="E4302" t="str">
            <v>D1 Oils ARIG JV</v>
          </cell>
          <cell r="F4302" t="str">
            <v>New energy</v>
          </cell>
          <cell r="G4302" t="str">
            <v>Biofuels</v>
          </cell>
          <cell r="I4302" t="str">
            <v>Saudi Arabia</v>
          </cell>
          <cell r="J4302" t="str">
            <v>SAU</v>
          </cell>
          <cell r="K4302" t="str">
            <v>Middle East &amp; North Africa</v>
          </cell>
          <cell r="L4302" t="str">
            <v>EMEA</v>
          </cell>
          <cell r="M4302">
            <v>38503</v>
          </cell>
          <cell r="N4302" t="str">
            <v>Announced/filed</v>
          </cell>
          <cell r="O4302" t="str">
            <v>JV</v>
          </cell>
          <cell r="Q4302">
            <v>0</v>
          </cell>
        </row>
        <row r="4303">
          <cell r="A4303" t="str">
            <v>JV</v>
          </cell>
          <cell r="B4303">
            <v>153</v>
          </cell>
          <cell r="C4303">
            <v>1</v>
          </cell>
          <cell r="D4303">
            <v>7925</v>
          </cell>
          <cell r="E4303" t="str">
            <v>Cemtrex - Duncon JV</v>
          </cell>
          <cell r="F4303" t="str">
            <v>New energy</v>
          </cell>
          <cell r="G4303" t="str">
            <v>Fuel Cells</v>
          </cell>
          <cell r="H4303" t="str">
            <v>New York</v>
          </cell>
          <cell r="I4303" t="str">
            <v>United States</v>
          </cell>
          <cell r="J4303" t="str">
            <v>USA</v>
          </cell>
          <cell r="K4303" t="str">
            <v>North America &amp; Carribean</v>
          </cell>
          <cell r="L4303" t="str">
            <v>AMER</v>
          </cell>
          <cell r="M4303">
            <v>38519.520138888889</v>
          </cell>
          <cell r="N4303" t="str">
            <v>Completed</v>
          </cell>
          <cell r="O4303" t="str">
            <v>JV</v>
          </cell>
          <cell r="Q4303">
            <v>0</v>
          </cell>
        </row>
        <row r="4304">
          <cell r="A4304" t="str">
            <v>JV</v>
          </cell>
          <cell r="B4304">
            <v>154</v>
          </cell>
          <cell r="C4304">
            <v>1</v>
          </cell>
          <cell r="D4304">
            <v>7987</v>
          </cell>
          <cell r="E4304" t="str">
            <v>First American Scientific Corp (Malaysia) Sdn Bhd</v>
          </cell>
          <cell r="F4304" t="str">
            <v>New energy</v>
          </cell>
          <cell r="G4304" t="str">
            <v>Biomass &amp; Waste</v>
          </cell>
          <cell r="I4304" t="str">
            <v>Malaysia</v>
          </cell>
          <cell r="J4304" t="str">
            <v>MYS</v>
          </cell>
          <cell r="K4304" t="str">
            <v>Asia</v>
          </cell>
          <cell r="L4304" t="str">
            <v>ASOC</v>
          </cell>
          <cell r="M4304">
            <v>38145.42083333333</v>
          </cell>
          <cell r="N4304" t="str">
            <v>Completed</v>
          </cell>
          <cell r="O4304" t="str">
            <v>JV</v>
          </cell>
          <cell r="Q4304">
            <v>0</v>
          </cell>
        </row>
        <row r="4305">
          <cell r="A4305" t="str">
            <v>JV</v>
          </cell>
          <cell r="B4305">
            <v>155</v>
          </cell>
          <cell r="C4305">
            <v>1</v>
          </cell>
          <cell r="D4305">
            <v>8029</v>
          </cell>
          <cell r="E4305" t="str">
            <v>Alternegy-Geodata JV</v>
          </cell>
          <cell r="F4305" t="str">
            <v>New energy</v>
          </cell>
          <cell r="G4305" t="str">
            <v>Mini-Hydro</v>
          </cell>
          <cell r="I4305" t="str">
            <v>Panama</v>
          </cell>
          <cell r="J4305" t="str">
            <v>PAN</v>
          </cell>
          <cell r="K4305" t="str">
            <v>Central &amp; South America</v>
          </cell>
          <cell r="L4305" t="str">
            <v>AMER</v>
          </cell>
          <cell r="M4305">
            <v>38526.645833333336</v>
          </cell>
          <cell r="N4305" t="str">
            <v>Announced/filed</v>
          </cell>
          <cell r="O4305" t="str">
            <v>JV</v>
          </cell>
          <cell r="Q4305">
            <v>0</v>
          </cell>
        </row>
        <row r="4306">
          <cell r="A4306" t="str">
            <v>JV</v>
          </cell>
          <cell r="B4306">
            <v>156</v>
          </cell>
          <cell r="C4306">
            <v>1</v>
          </cell>
          <cell r="D4306">
            <v>8111</v>
          </cell>
          <cell r="E4306" t="str">
            <v>ASAlliances Biofuels (Defunct)</v>
          </cell>
          <cell r="F4306" t="str">
            <v>New energy</v>
          </cell>
          <cell r="G4306" t="str">
            <v>Biofuels</v>
          </cell>
          <cell r="H4306" t="str">
            <v>Texas</v>
          </cell>
          <cell r="I4306" t="str">
            <v>United States</v>
          </cell>
          <cell r="J4306" t="str">
            <v>USA</v>
          </cell>
          <cell r="K4306" t="str">
            <v>North America &amp; Carribean</v>
          </cell>
          <cell r="L4306" t="str">
            <v>AMER</v>
          </cell>
          <cell r="M4306">
            <v>38532.502083333333</v>
          </cell>
          <cell r="N4306" t="str">
            <v>Completed</v>
          </cell>
          <cell r="O4306" t="str">
            <v>JV</v>
          </cell>
          <cell r="Q4306">
            <v>0</v>
          </cell>
        </row>
        <row r="4307">
          <cell r="A4307" t="str">
            <v>JV</v>
          </cell>
          <cell r="B4307">
            <v>157</v>
          </cell>
          <cell r="C4307">
            <v>1</v>
          </cell>
          <cell r="D4307">
            <v>8187</v>
          </cell>
          <cell r="E4307" t="str">
            <v>Centrotec - Econcern JV</v>
          </cell>
          <cell r="F4307" t="str">
            <v>New energy</v>
          </cell>
          <cell r="G4307" t="str">
            <v>Solar</v>
          </cell>
          <cell r="I4307" t="str">
            <v>Germany</v>
          </cell>
          <cell r="J4307" t="str">
            <v>DEU</v>
          </cell>
          <cell r="K4307" t="str">
            <v>EU Europe</v>
          </cell>
          <cell r="L4307" t="str">
            <v>EMEA</v>
          </cell>
          <cell r="M4307">
            <v>38537.432638888888</v>
          </cell>
          <cell r="N4307" t="str">
            <v>Announced/filed</v>
          </cell>
          <cell r="O4307" t="str">
            <v>JV</v>
          </cell>
          <cell r="Q4307">
            <v>0</v>
          </cell>
        </row>
        <row r="4308">
          <cell r="A4308" t="str">
            <v>JV</v>
          </cell>
          <cell r="B4308">
            <v>158</v>
          </cell>
          <cell r="C4308">
            <v>1</v>
          </cell>
          <cell r="D4308">
            <v>8202</v>
          </cell>
          <cell r="E4308" t="str">
            <v>Sulis Innovation Ltd - JV</v>
          </cell>
          <cell r="F4308" t="str">
            <v>Non-core</v>
          </cell>
          <cell r="G4308" t="str">
            <v>General Financial &amp; Legal Services</v>
          </cell>
          <cell r="I4308" t="str">
            <v>United Kingdom</v>
          </cell>
          <cell r="J4308" t="str">
            <v>GBR</v>
          </cell>
          <cell r="K4308" t="str">
            <v>EU Europe</v>
          </cell>
          <cell r="L4308" t="str">
            <v>EMEA</v>
          </cell>
          <cell r="N4308" t="str">
            <v>Completed</v>
          </cell>
          <cell r="O4308" t="str">
            <v>JV</v>
          </cell>
          <cell r="Q4308">
            <v>0</v>
          </cell>
        </row>
        <row r="4309">
          <cell r="A4309" t="str">
            <v>JV</v>
          </cell>
          <cell r="B4309">
            <v>159</v>
          </cell>
          <cell r="C4309">
            <v>1</v>
          </cell>
          <cell r="D4309">
            <v>8245</v>
          </cell>
          <cell r="E4309" t="str">
            <v>Prism Solar Technologies Inc</v>
          </cell>
          <cell r="F4309" t="str">
            <v>New energy</v>
          </cell>
          <cell r="G4309" t="str">
            <v>Solar</v>
          </cell>
          <cell r="H4309" t="str">
            <v>New York</v>
          </cell>
          <cell r="I4309" t="str">
            <v>United States</v>
          </cell>
          <cell r="J4309" t="str">
            <v>USA</v>
          </cell>
          <cell r="K4309" t="str">
            <v>North America &amp; Carribean</v>
          </cell>
          <cell r="L4309" t="str">
            <v>AMER</v>
          </cell>
          <cell r="M4309">
            <v>38539.681944444441</v>
          </cell>
          <cell r="N4309" t="str">
            <v>Completed</v>
          </cell>
          <cell r="O4309" t="str">
            <v>JV</v>
          </cell>
          <cell r="Q4309">
            <v>0</v>
          </cell>
        </row>
        <row r="4310">
          <cell r="A4310" t="str">
            <v>JV</v>
          </cell>
          <cell r="B4310">
            <v>161</v>
          </cell>
          <cell r="C4310">
            <v>1</v>
          </cell>
          <cell r="D4310">
            <v>8303</v>
          </cell>
          <cell r="E4310" t="str">
            <v>Digital Ultracap Corp (formerly Digital Ultracap LLC)</v>
          </cell>
          <cell r="F4310" t="str">
            <v>New energy</v>
          </cell>
          <cell r="G4310" t="str">
            <v>Power Storage</v>
          </cell>
          <cell r="I4310" t="str">
            <v>Netherlands</v>
          </cell>
          <cell r="J4310" t="str">
            <v>NLD</v>
          </cell>
          <cell r="K4310" t="str">
            <v>EU Europe</v>
          </cell>
          <cell r="L4310" t="str">
            <v>EMEA</v>
          </cell>
          <cell r="M4310">
            <v>38541</v>
          </cell>
          <cell r="N4310" t="str">
            <v>Announced/filed</v>
          </cell>
          <cell r="O4310" t="str">
            <v>JV</v>
          </cell>
          <cell r="Q4310">
            <v>0</v>
          </cell>
        </row>
        <row r="4311">
          <cell r="A4311" t="str">
            <v>JV</v>
          </cell>
          <cell r="B4311">
            <v>162</v>
          </cell>
          <cell r="C4311">
            <v>1</v>
          </cell>
          <cell r="D4311">
            <v>8317</v>
          </cell>
          <cell r="E4311" t="str">
            <v>Shanghai Maple - Tongji University hybrid automobile research partnership</v>
          </cell>
          <cell r="F4311" t="str">
            <v>New energy</v>
          </cell>
          <cell r="G4311" t="str">
            <v>Efficiency: Supply Side</v>
          </cell>
          <cell r="I4311" t="str">
            <v>China</v>
          </cell>
          <cell r="J4311" t="str">
            <v>CHN</v>
          </cell>
          <cell r="K4311" t="str">
            <v>Asia</v>
          </cell>
          <cell r="L4311" t="str">
            <v>ASOC</v>
          </cell>
          <cell r="M4311">
            <v>38537.446527777778</v>
          </cell>
          <cell r="N4311" t="str">
            <v>Completed</v>
          </cell>
          <cell r="O4311" t="str">
            <v>JV</v>
          </cell>
          <cell r="Q4311">
            <v>0</v>
          </cell>
        </row>
        <row r="4312">
          <cell r="A4312" t="str">
            <v>JV</v>
          </cell>
          <cell r="B4312">
            <v>164</v>
          </cell>
          <cell r="C4312">
            <v>1</v>
          </cell>
          <cell r="D4312">
            <v>8319</v>
          </cell>
          <cell r="E4312" t="str">
            <v>Panasonic EV Energy Co., Ltd (PEVE)</v>
          </cell>
          <cell r="F4312" t="str">
            <v>New energy</v>
          </cell>
          <cell r="G4312" t="str">
            <v>Power Storage</v>
          </cell>
          <cell r="H4312" t="str">
            <v>Shizuoka</v>
          </cell>
          <cell r="I4312" t="str">
            <v>Japan</v>
          </cell>
          <cell r="J4312" t="str">
            <v>JPN</v>
          </cell>
          <cell r="K4312" t="str">
            <v>Asia</v>
          </cell>
          <cell r="L4312" t="str">
            <v>ASOC</v>
          </cell>
          <cell r="N4312" t="str">
            <v>Completed</v>
          </cell>
          <cell r="O4312" t="str">
            <v>JV</v>
          </cell>
          <cell r="Q4312">
            <v>0</v>
          </cell>
        </row>
        <row r="4313">
          <cell r="A4313" t="str">
            <v>JV</v>
          </cell>
          <cell r="B4313">
            <v>165</v>
          </cell>
          <cell r="C4313">
            <v>1</v>
          </cell>
          <cell r="D4313">
            <v>1109</v>
          </cell>
          <cell r="E4313" t="str">
            <v>Cobasys Inc</v>
          </cell>
          <cell r="F4313" t="str">
            <v>New energy</v>
          </cell>
          <cell r="G4313" t="str">
            <v>Power Storage</v>
          </cell>
          <cell r="H4313" t="str">
            <v>Michigan</v>
          </cell>
          <cell r="I4313" t="str">
            <v>United States</v>
          </cell>
          <cell r="J4313" t="str">
            <v>USA</v>
          </cell>
          <cell r="K4313" t="str">
            <v>North America &amp; Carribean</v>
          </cell>
          <cell r="L4313" t="str">
            <v>AMER</v>
          </cell>
          <cell r="M4313">
            <v>36811.501388888886</v>
          </cell>
          <cell r="N4313" t="str">
            <v>Announced/filed</v>
          </cell>
          <cell r="O4313" t="str">
            <v>JV</v>
          </cell>
          <cell r="Q4313">
            <v>0</v>
          </cell>
        </row>
        <row r="4314">
          <cell r="A4314" t="str">
            <v>JV</v>
          </cell>
          <cell r="B4314">
            <v>166</v>
          </cell>
          <cell r="C4314">
            <v>1</v>
          </cell>
          <cell r="D4314">
            <v>8366</v>
          </cell>
          <cell r="E4314" t="str">
            <v>Alvan Blanch - Green Fuels joint venture</v>
          </cell>
          <cell r="F4314" t="str">
            <v>New energy</v>
          </cell>
          <cell r="G4314" t="str">
            <v>Biofuels</v>
          </cell>
          <cell r="I4314" t="str">
            <v>United Kingdom</v>
          </cell>
          <cell r="J4314" t="str">
            <v>GBR</v>
          </cell>
          <cell r="K4314" t="str">
            <v>EU Europe</v>
          </cell>
          <cell r="L4314" t="str">
            <v>EMEA</v>
          </cell>
          <cell r="M4314">
            <v>38546.456944444442</v>
          </cell>
          <cell r="N4314" t="str">
            <v>Announced/filed</v>
          </cell>
          <cell r="O4314" t="str">
            <v>JV</v>
          </cell>
          <cell r="Q4314">
            <v>0</v>
          </cell>
        </row>
        <row r="4315">
          <cell r="A4315" t="str">
            <v>JV</v>
          </cell>
          <cell r="B4315">
            <v>168</v>
          </cell>
          <cell r="C4315">
            <v>1</v>
          </cell>
          <cell r="D4315">
            <v>8369</v>
          </cell>
          <cell r="E4315" t="str">
            <v>Fraunhofer - University of South Carolina research partnership</v>
          </cell>
          <cell r="F4315" t="str">
            <v>New energy</v>
          </cell>
          <cell r="G4315" t="str">
            <v>Hydrogen</v>
          </cell>
          <cell r="I4315" t="str">
            <v>United States</v>
          </cell>
          <cell r="J4315" t="str">
            <v>USA</v>
          </cell>
          <cell r="K4315" t="str">
            <v>North America &amp; Carribean</v>
          </cell>
          <cell r="L4315" t="str">
            <v>AMER</v>
          </cell>
          <cell r="M4315">
            <v>38546.524305555555</v>
          </cell>
          <cell r="N4315" t="str">
            <v>Announced/filed</v>
          </cell>
          <cell r="O4315" t="str">
            <v>JV</v>
          </cell>
          <cell r="Q4315">
            <v>0</v>
          </cell>
        </row>
        <row r="4316">
          <cell r="A4316" t="str">
            <v>JV</v>
          </cell>
          <cell r="B4316">
            <v>169</v>
          </cell>
          <cell r="C4316">
            <v>1</v>
          </cell>
          <cell r="D4316">
            <v>8428</v>
          </cell>
          <cell r="E4316" t="str">
            <v>TEHEL</v>
          </cell>
          <cell r="F4316" t="str">
            <v>New energy</v>
          </cell>
          <cell r="G4316" t="str">
            <v>Mini-Hydro</v>
          </cell>
          <cell r="I4316" t="str">
            <v>Bosnia and Herzegovina</v>
          </cell>
          <cell r="J4316" t="str">
            <v>BIH</v>
          </cell>
          <cell r="K4316" t="str">
            <v>Non-EU Europe</v>
          </cell>
          <cell r="L4316" t="str">
            <v>EMEA</v>
          </cell>
          <cell r="M4316">
            <v>37257</v>
          </cell>
          <cell r="N4316" t="str">
            <v>Completed</v>
          </cell>
          <cell r="O4316" t="str">
            <v>JV</v>
          </cell>
          <cell r="Q4316">
            <v>0</v>
          </cell>
        </row>
        <row r="4317">
          <cell r="A4317" t="str">
            <v>JV</v>
          </cell>
          <cell r="B4317">
            <v>170</v>
          </cell>
          <cell r="C4317">
            <v>1</v>
          </cell>
          <cell r="D4317">
            <v>8449</v>
          </cell>
          <cell r="E4317" t="str">
            <v>AMEC Black and McDonald</v>
          </cell>
          <cell r="F4317" t="str">
            <v>Non-core</v>
          </cell>
          <cell r="G4317" t="str">
            <v>Wind</v>
          </cell>
          <cell r="H4317" t="str">
            <v>Nova Scotia</v>
          </cell>
          <cell r="I4317" t="str">
            <v>Canada</v>
          </cell>
          <cell r="J4317" t="str">
            <v>CAN</v>
          </cell>
          <cell r="K4317" t="str">
            <v>North America &amp; Carribean</v>
          </cell>
          <cell r="L4317" t="str">
            <v>AMER</v>
          </cell>
          <cell r="M4317">
            <v>33069.463888888888</v>
          </cell>
          <cell r="N4317" t="str">
            <v>Announced/filed</v>
          </cell>
          <cell r="O4317" t="str">
            <v>JV</v>
          </cell>
          <cell r="Q4317">
            <v>0</v>
          </cell>
        </row>
        <row r="4318">
          <cell r="A4318" t="str">
            <v>JV</v>
          </cell>
          <cell r="B4318">
            <v>171</v>
          </cell>
          <cell r="C4318">
            <v>1</v>
          </cell>
          <cell r="D4318">
            <v>8748</v>
          </cell>
          <cell r="E4318" t="str">
            <v>Capital Energy Offshore</v>
          </cell>
          <cell r="F4318" t="str">
            <v>New energy</v>
          </cell>
          <cell r="G4318" t="str">
            <v>Wind</v>
          </cell>
          <cell r="I4318" t="str">
            <v>Spain</v>
          </cell>
          <cell r="J4318" t="str">
            <v>ESP</v>
          </cell>
          <cell r="K4318" t="str">
            <v>EU Europe</v>
          </cell>
          <cell r="L4318" t="str">
            <v>EMEA</v>
          </cell>
          <cell r="M4318">
            <v>38562.702777777777</v>
          </cell>
          <cell r="N4318" t="str">
            <v>Announced/filed</v>
          </cell>
          <cell r="O4318" t="str">
            <v>JV</v>
          </cell>
          <cell r="Q4318">
            <v>0</v>
          </cell>
        </row>
        <row r="4319">
          <cell r="A4319" t="str">
            <v>JV</v>
          </cell>
          <cell r="B4319">
            <v>172</v>
          </cell>
          <cell r="C4319">
            <v>1</v>
          </cell>
          <cell r="D4319">
            <v>8759</v>
          </cell>
          <cell r="E4319" t="str">
            <v>Evader AG</v>
          </cell>
          <cell r="F4319" t="str">
            <v>New energy</v>
          </cell>
          <cell r="G4319" t="str">
            <v>Power Storage</v>
          </cell>
          <cell r="I4319" t="str">
            <v>Switzerland</v>
          </cell>
          <cell r="J4319" t="str">
            <v>CHE</v>
          </cell>
          <cell r="K4319" t="str">
            <v>Non-EU Europe</v>
          </cell>
          <cell r="L4319" t="str">
            <v>EMEA</v>
          </cell>
          <cell r="M4319">
            <v>38554.745833333334</v>
          </cell>
          <cell r="N4319" t="str">
            <v>Completed</v>
          </cell>
          <cell r="O4319" t="str">
            <v>JV</v>
          </cell>
          <cell r="Q4319">
            <v>0</v>
          </cell>
        </row>
        <row r="4320">
          <cell r="A4320" t="str">
            <v>JV</v>
          </cell>
          <cell r="B4320">
            <v>173</v>
          </cell>
          <cell r="C4320">
            <v>1</v>
          </cell>
          <cell r="D4320">
            <v>8980</v>
          </cell>
          <cell r="E4320" t="str">
            <v>WE2</v>
          </cell>
          <cell r="F4320" t="str">
            <v>New energy</v>
          </cell>
          <cell r="G4320" t="str">
            <v>Wind</v>
          </cell>
          <cell r="H4320" t="str">
            <v>Baden-Württemberg</v>
          </cell>
          <cell r="I4320" t="str">
            <v>Germany</v>
          </cell>
          <cell r="J4320" t="str">
            <v>DEU</v>
          </cell>
          <cell r="K4320" t="str">
            <v>EU Europe</v>
          </cell>
          <cell r="L4320" t="str">
            <v>EMEA</v>
          </cell>
          <cell r="M4320">
            <v>38526.65902777778</v>
          </cell>
          <cell r="N4320" t="str">
            <v>Completed</v>
          </cell>
          <cell r="O4320" t="str">
            <v>JV</v>
          </cell>
          <cell r="Q4320">
            <v>0</v>
          </cell>
        </row>
        <row r="4321">
          <cell r="A4321" t="str">
            <v>JV</v>
          </cell>
          <cell r="B4321">
            <v>174</v>
          </cell>
          <cell r="C4321">
            <v>1</v>
          </cell>
          <cell r="D4321">
            <v>9022</v>
          </cell>
          <cell r="E4321" t="str">
            <v>WC Landfill Energy</v>
          </cell>
          <cell r="F4321" t="str">
            <v>New energy</v>
          </cell>
          <cell r="G4321" t="str">
            <v>Biomass &amp; Waste</v>
          </cell>
          <cell r="H4321" t="str">
            <v>New Jersey</v>
          </cell>
          <cell r="I4321" t="str">
            <v>United States</v>
          </cell>
          <cell r="J4321" t="str">
            <v>USA</v>
          </cell>
          <cell r="K4321" t="str">
            <v>North America &amp; Carribean</v>
          </cell>
          <cell r="L4321" t="str">
            <v>AMER</v>
          </cell>
          <cell r="M4321">
            <v>38567.806250000001</v>
          </cell>
          <cell r="N4321" t="str">
            <v>Announced/filed</v>
          </cell>
          <cell r="O4321" t="str">
            <v>JV</v>
          </cell>
          <cell r="Q4321">
            <v>0</v>
          </cell>
        </row>
        <row r="4322">
          <cell r="A4322" t="str">
            <v>JV</v>
          </cell>
          <cell r="B4322">
            <v>175</v>
          </cell>
          <cell r="C4322">
            <v>1</v>
          </cell>
          <cell r="D4322">
            <v>6914</v>
          </cell>
          <cell r="E4322" t="str">
            <v>iQ Power Asia Inc</v>
          </cell>
          <cell r="F4322" t="str">
            <v>New energy</v>
          </cell>
          <cell r="G4322" t="str">
            <v>Efficiency: Supply Side</v>
          </cell>
          <cell r="I4322" t="str">
            <v>Korea (Republic)</v>
          </cell>
          <cell r="J4322" t="str">
            <v>KOR</v>
          </cell>
          <cell r="K4322" t="str">
            <v>Asia</v>
          </cell>
          <cell r="L4322" t="str">
            <v>ASOC</v>
          </cell>
          <cell r="M4322">
            <v>38425.591666666667</v>
          </cell>
          <cell r="N4322" t="str">
            <v>Completed</v>
          </cell>
          <cell r="O4322" t="str">
            <v>JV</v>
          </cell>
          <cell r="Q4322">
            <v>0</v>
          </cell>
        </row>
        <row r="4323">
          <cell r="A4323" t="str">
            <v>JV</v>
          </cell>
          <cell r="B4323">
            <v>176</v>
          </cell>
          <cell r="C4323">
            <v>1</v>
          </cell>
          <cell r="D4323">
            <v>9121</v>
          </cell>
          <cell r="E4323" t="str">
            <v>Xergi A/S</v>
          </cell>
          <cell r="F4323" t="str">
            <v>New energy</v>
          </cell>
          <cell r="G4323" t="str">
            <v>Biomass &amp; Waste</v>
          </cell>
          <cell r="I4323" t="str">
            <v>Denmark</v>
          </cell>
          <cell r="J4323" t="str">
            <v>DNK</v>
          </cell>
          <cell r="K4323" t="str">
            <v>EU Europe</v>
          </cell>
          <cell r="L4323" t="str">
            <v>EMEA</v>
          </cell>
          <cell r="N4323" t="str">
            <v>Completed</v>
          </cell>
          <cell r="O4323" t="str">
            <v>JV</v>
          </cell>
          <cell r="Q4323">
            <v>0</v>
          </cell>
        </row>
        <row r="4324">
          <cell r="A4324" t="str">
            <v>JV</v>
          </cell>
          <cell r="B4324">
            <v>178</v>
          </cell>
          <cell r="C4324">
            <v>1</v>
          </cell>
          <cell r="D4324">
            <v>9186</v>
          </cell>
          <cell r="E4324" t="str">
            <v>Encore ThermaSource Development</v>
          </cell>
          <cell r="F4324" t="str">
            <v>New energy</v>
          </cell>
          <cell r="G4324" t="str">
            <v>Geothermal</v>
          </cell>
          <cell r="H4324" t="str">
            <v>British Columbia</v>
          </cell>
          <cell r="I4324" t="str">
            <v>United States</v>
          </cell>
          <cell r="J4324" t="str">
            <v>USA</v>
          </cell>
          <cell r="K4324" t="str">
            <v>North America &amp; Carribean</v>
          </cell>
          <cell r="L4324" t="str">
            <v>AMER</v>
          </cell>
          <cell r="M4324">
            <v>38579</v>
          </cell>
          <cell r="N4324" t="str">
            <v>Announced/filed</v>
          </cell>
          <cell r="O4324" t="str">
            <v>JV</v>
          </cell>
          <cell r="Q4324">
            <v>0</v>
          </cell>
        </row>
        <row r="4325">
          <cell r="A4325" t="str">
            <v>JV</v>
          </cell>
          <cell r="B4325">
            <v>179</v>
          </cell>
          <cell r="C4325">
            <v>1</v>
          </cell>
          <cell r="D4325">
            <v>9203</v>
          </cell>
          <cell r="E4325" t="str">
            <v>JMD GHG Reduction Co Ltd</v>
          </cell>
          <cell r="F4325" t="str">
            <v>New energy</v>
          </cell>
          <cell r="G4325" t="str">
            <v>Carbon Capture and Sequestration</v>
          </cell>
          <cell r="I4325" t="str">
            <v>Japan</v>
          </cell>
          <cell r="J4325" t="str">
            <v>JPN</v>
          </cell>
          <cell r="K4325" t="str">
            <v>Asia</v>
          </cell>
          <cell r="L4325" t="str">
            <v>ASOC</v>
          </cell>
          <cell r="M4325">
            <v>38580.447916666664</v>
          </cell>
          <cell r="N4325" t="str">
            <v>Completed</v>
          </cell>
          <cell r="O4325" t="str">
            <v>JV</v>
          </cell>
          <cell r="Q4325">
            <v>0</v>
          </cell>
        </row>
        <row r="4326">
          <cell r="A4326" t="str">
            <v>JV</v>
          </cell>
          <cell r="B4326">
            <v>180</v>
          </cell>
          <cell r="C4326">
            <v>1</v>
          </cell>
          <cell r="D4326">
            <v>9269</v>
          </cell>
          <cell r="E4326" t="str">
            <v>Wind Dynamics - EHN Windpower Canada wind development partnership</v>
          </cell>
          <cell r="F4326" t="str">
            <v>New energy</v>
          </cell>
          <cell r="G4326" t="str">
            <v>Wind</v>
          </cell>
          <cell r="H4326" t="str">
            <v>New Brunswick</v>
          </cell>
          <cell r="I4326" t="str">
            <v>Canada</v>
          </cell>
          <cell r="J4326" t="str">
            <v>CAN</v>
          </cell>
          <cell r="K4326" t="str">
            <v>North America &amp; Carribean</v>
          </cell>
          <cell r="L4326" t="str">
            <v>AMER</v>
          </cell>
          <cell r="M4326">
            <v>38582.542361111111</v>
          </cell>
          <cell r="N4326" t="str">
            <v>Completed</v>
          </cell>
          <cell r="O4326" t="str">
            <v>JV</v>
          </cell>
          <cell r="Q4326">
            <v>0</v>
          </cell>
        </row>
        <row r="4327">
          <cell r="A4327" t="str">
            <v>JV</v>
          </cell>
          <cell r="B4327">
            <v>181</v>
          </cell>
          <cell r="C4327">
            <v>1</v>
          </cell>
          <cell r="D4327">
            <v>9391</v>
          </cell>
          <cell r="E4327" t="str">
            <v>Sea Breeze Pacific Juan de Fuca Cable LP</v>
          </cell>
          <cell r="F4327" t="str">
            <v>New energy</v>
          </cell>
          <cell r="G4327" t="str">
            <v>Wind</v>
          </cell>
          <cell r="H4327" t="str">
            <v>British Columbia</v>
          </cell>
          <cell r="I4327" t="str">
            <v>Canada</v>
          </cell>
          <cell r="J4327" t="str">
            <v>CAN</v>
          </cell>
          <cell r="K4327" t="str">
            <v>North America &amp; Carribean</v>
          </cell>
          <cell r="L4327" t="str">
            <v>AMER</v>
          </cell>
          <cell r="M4327">
            <v>38225.49722222222</v>
          </cell>
          <cell r="N4327" t="str">
            <v>Announced/filed</v>
          </cell>
          <cell r="O4327" t="str">
            <v>JV</v>
          </cell>
          <cell r="Q4327">
            <v>0</v>
          </cell>
        </row>
        <row r="4328">
          <cell r="A4328" t="str">
            <v>JV</v>
          </cell>
          <cell r="B4328">
            <v>182</v>
          </cell>
          <cell r="C4328">
            <v>1</v>
          </cell>
          <cell r="D4328">
            <v>9406</v>
          </cell>
          <cell r="E4328" t="str">
            <v>Licensing Asia</v>
          </cell>
          <cell r="F4328" t="str">
            <v>New energy</v>
          </cell>
          <cell r="G4328" t="str">
            <v>Biomass &amp; Waste</v>
          </cell>
          <cell r="I4328" t="str">
            <v>Hong Kong</v>
          </cell>
          <cell r="J4328" t="str">
            <v>HKG</v>
          </cell>
          <cell r="K4328" t="str">
            <v>Asia</v>
          </cell>
          <cell r="L4328" t="str">
            <v>ASOC</v>
          </cell>
          <cell r="M4328">
            <v>38594.566666666666</v>
          </cell>
          <cell r="N4328" t="str">
            <v>In active planning</v>
          </cell>
          <cell r="O4328" t="str">
            <v>JV</v>
          </cell>
          <cell r="Q4328">
            <v>0</v>
          </cell>
        </row>
        <row r="4329">
          <cell r="A4329" t="str">
            <v>JV</v>
          </cell>
          <cell r="B4329">
            <v>183</v>
          </cell>
          <cell r="C4329">
            <v>1</v>
          </cell>
          <cell r="D4329">
            <v>9407</v>
          </cell>
          <cell r="E4329" t="str">
            <v>EEI of Shenzhen</v>
          </cell>
          <cell r="F4329" t="str">
            <v>New energy</v>
          </cell>
          <cell r="G4329" t="str">
            <v>General Financial &amp; Legal Services</v>
          </cell>
          <cell r="H4329" t="str">
            <v>Guangdong Prefecture</v>
          </cell>
          <cell r="I4329" t="str">
            <v>China</v>
          </cell>
          <cell r="J4329" t="str">
            <v>CHN</v>
          </cell>
          <cell r="K4329" t="str">
            <v>Asia</v>
          </cell>
          <cell r="L4329" t="str">
            <v>ASOC</v>
          </cell>
          <cell r="M4329">
            <v>38593.569444444445</v>
          </cell>
          <cell r="N4329" t="str">
            <v>In active planning</v>
          </cell>
          <cell r="O4329" t="str">
            <v>JV</v>
          </cell>
          <cell r="Q4329">
            <v>0</v>
          </cell>
        </row>
        <row r="4330">
          <cell r="A4330" t="str">
            <v>JV</v>
          </cell>
          <cell r="B4330">
            <v>184</v>
          </cell>
          <cell r="C4330">
            <v>1</v>
          </cell>
          <cell r="D4330">
            <v>9417</v>
          </cell>
          <cell r="E4330" t="str">
            <v>Suzlon Generators Ltd</v>
          </cell>
          <cell r="F4330" t="str">
            <v>New energy</v>
          </cell>
          <cell r="G4330" t="str">
            <v>Wind</v>
          </cell>
          <cell r="H4330" t="str">
            <v>Maharashtra State</v>
          </cell>
          <cell r="I4330" t="str">
            <v>India</v>
          </cell>
          <cell r="J4330" t="str">
            <v>IND</v>
          </cell>
          <cell r="K4330" t="str">
            <v>Asia</v>
          </cell>
          <cell r="L4330" t="str">
            <v>ASOC</v>
          </cell>
          <cell r="M4330">
            <v>38592</v>
          </cell>
          <cell r="N4330" t="str">
            <v>Announced/filed</v>
          </cell>
          <cell r="O4330" t="str">
            <v>JV</v>
          </cell>
          <cell r="Q4330">
            <v>0</v>
          </cell>
        </row>
        <row r="4331">
          <cell r="A4331" t="str">
            <v>JV</v>
          </cell>
          <cell r="B4331">
            <v>185</v>
          </cell>
          <cell r="C4331">
            <v>1</v>
          </cell>
          <cell r="D4331">
            <v>9436</v>
          </cell>
          <cell r="E4331" t="str">
            <v>Westport - Beijing JV</v>
          </cell>
          <cell r="F4331" t="str">
            <v>New energy</v>
          </cell>
          <cell r="G4331" t="str">
            <v>Biofuels</v>
          </cell>
          <cell r="I4331" t="str">
            <v>China</v>
          </cell>
          <cell r="J4331" t="str">
            <v>CHN</v>
          </cell>
          <cell r="K4331" t="str">
            <v>Asia</v>
          </cell>
          <cell r="L4331" t="str">
            <v>ASOC</v>
          </cell>
          <cell r="M4331">
            <v>38595.992361111108</v>
          </cell>
          <cell r="N4331" t="str">
            <v>Completed</v>
          </cell>
          <cell r="O4331" t="str">
            <v>JV</v>
          </cell>
          <cell r="Q4331">
            <v>0</v>
          </cell>
        </row>
        <row r="4332">
          <cell r="A4332" t="str">
            <v>JV</v>
          </cell>
          <cell r="B4332">
            <v>187</v>
          </cell>
          <cell r="C4332">
            <v>1</v>
          </cell>
          <cell r="D4332">
            <v>9474</v>
          </cell>
          <cell r="E4332" t="str">
            <v>Digital Sofcell - Shanghai ShenLi - Goeta solid oxide fuel cell joint venture</v>
          </cell>
          <cell r="F4332" t="str">
            <v>New energy</v>
          </cell>
          <cell r="G4332" t="str">
            <v>Fuel Cells</v>
          </cell>
          <cell r="I4332" t="str">
            <v>China</v>
          </cell>
          <cell r="J4332" t="str">
            <v>CHN</v>
          </cell>
          <cell r="K4332" t="str">
            <v>Asia</v>
          </cell>
          <cell r="L4332" t="str">
            <v>ASOC</v>
          </cell>
          <cell r="M4332">
            <v>38593.420138888891</v>
          </cell>
          <cell r="N4332" t="str">
            <v>In active planning</v>
          </cell>
          <cell r="O4332" t="str">
            <v>JV</v>
          </cell>
          <cell r="Q4332">
            <v>0</v>
          </cell>
        </row>
        <row r="4333">
          <cell r="A4333" t="str">
            <v>JV</v>
          </cell>
          <cell r="B4333">
            <v>188</v>
          </cell>
          <cell r="C4333">
            <v>1</v>
          </cell>
          <cell r="D4333">
            <v>9475</v>
          </cell>
          <cell r="E4333" t="str">
            <v>Digital Sofcell - Digital Ultracap joint venture</v>
          </cell>
          <cell r="F4333" t="str">
            <v>New energy</v>
          </cell>
          <cell r="G4333" t="str">
            <v>Fuel Cells</v>
          </cell>
          <cell r="I4333" t="str">
            <v>United States</v>
          </cell>
          <cell r="J4333" t="str">
            <v>USA</v>
          </cell>
          <cell r="K4333" t="str">
            <v>North America &amp; Carribean</v>
          </cell>
          <cell r="L4333" t="str">
            <v>AMER</v>
          </cell>
          <cell r="M4333">
            <v>38593.426388888889</v>
          </cell>
          <cell r="N4333" t="str">
            <v>In active planning</v>
          </cell>
          <cell r="O4333" t="str">
            <v>JV</v>
          </cell>
          <cell r="Q4333">
            <v>0</v>
          </cell>
        </row>
        <row r="4334">
          <cell r="A4334" t="str">
            <v>JV</v>
          </cell>
          <cell r="B4334">
            <v>189</v>
          </cell>
          <cell r="C4334">
            <v>1</v>
          </cell>
          <cell r="D4334">
            <v>9528</v>
          </cell>
          <cell r="E4334" t="str">
            <v>Topaz Power Group</v>
          </cell>
          <cell r="F4334" t="str">
            <v>New energy</v>
          </cell>
          <cell r="G4334" t="str">
            <v>Mini-Hydro</v>
          </cell>
          <cell r="H4334" t="str">
            <v>Texas</v>
          </cell>
          <cell r="I4334" t="str">
            <v>United States</v>
          </cell>
          <cell r="J4334" t="str">
            <v>USA</v>
          </cell>
          <cell r="K4334" t="str">
            <v>North America &amp; Carribean</v>
          </cell>
          <cell r="L4334" t="str">
            <v>AMER</v>
          </cell>
          <cell r="M4334">
            <v>37505.799305555556</v>
          </cell>
          <cell r="N4334" t="str">
            <v>Announced/filed</v>
          </cell>
          <cell r="O4334" t="str">
            <v>JV</v>
          </cell>
          <cell r="Q4334">
            <v>0</v>
          </cell>
        </row>
        <row r="4335">
          <cell r="A4335" t="str">
            <v>JV</v>
          </cell>
          <cell r="B4335">
            <v>193</v>
          </cell>
          <cell r="C4335">
            <v>1</v>
          </cell>
          <cell r="D4335">
            <v>9863</v>
          </cell>
          <cell r="E4335" t="str">
            <v>Maass Prim Sola</v>
          </cell>
          <cell r="F4335" t="str">
            <v>New energy</v>
          </cell>
          <cell r="G4335" t="str">
            <v>Solar</v>
          </cell>
          <cell r="I4335" t="str">
            <v>China</v>
          </cell>
          <cell r="J4335" t="str">
            <v>CHN</v>
          </cell>
          <cell r="K4335" t="str">
            <v>Asia</v>
          </cell>
          <cell r="L4335" t="str">
            <v>ASOC</v>
          </cell>
          <cell r="M4335">
            <v>38432.494444444441</v>
          </cell>
          <cell r="N4335" t="str">
            <v>Completed</v>
          </cell>
          <cell r="O4335" t="str">
            <v>JV</v>
          </cell>
          <cell r="Q4335">
            <v>0</v>
          </cell>
        </row>
        <row r="4336">
          <cell r="A4336" t="str">
            <v>JV</v>
          </cell>
          <cell r="B4336">
            <v>194</v>
          </cell>
          <cell r="C4336">
            <v>1</v>
          </cell>
          <cell r="D4336">
            <v>9906</v>
          </cell>
          <cell r="E4336" t="str">
            <v>Roaring 40s Renewable Energy Pty Ltd</v>
          </cell>
          <cell r="F4336" t="str">
            <v>New energy</v>
          </cell>
          <cell r="G4336" t="str">
            <v>Wind</v>
          </cell>
          <cell r="H4336" t="str">
            <v>Tasmania</v>
          </cell>
          <cell r="I4336" t="str">
            <v>Australia</v>
          </cell>
          <cell r="J4336" t="str">
            <v>AUS</v>
          </cell>
          <cell r="K4336" t="str">
            <v>Oceania</v>
          </cell>
          <cell r="L4336" t="str">
            <v>ASOC</v>
          </cell>
          <cell r="M4336">
            <v>38617.716666666667</v>
          </cell>
          <cell r="N4336" t="str">
            <v>Completed</v>
          </cell>
          <cell r="O4336" t="str">
            <v>JV</v>
          </cell>
          <cell r="Q4336">
            <v>0</v>
          </cell>
        </row>
        <row r="4337">
          <cell r="A4337" t="str">
            <v>JV</v>
          </cell>
          <cell r="B4337">
            <v>196</v>
          </cell>
          <cell r="C4337">
            <v>1</v>
          </cell>
          <cell r="D4337">
            <v>10119</v>
          </cell>
          <cell r="E4337" t="str">
            <v>Jinglong-Solar Energy Australia solar wafer factory JV</v>
          </cell>
          <cell r="F4337" t="str">
            <v>New energy</v>
          </cell>
          <cell r="G4337" t="str">
            <v>Solar</v>
          </cell>
          <cell r="I4337" t="str">
            <v>China</v>
          </cell>
          <cell r="J4337" t="str">
            <v>CHN</v>
          </cell>
          <cell r="K4337" t="str">
            <v>Asia</v>
          </cell>
          <cell r="L4337" t="str">
            <v>ASOC</v>
          </cell>
          <cell r="M4337">
            <v>38607.663194444445</v>
          </cell>
          <cell r="N4337" t="str">
            <v>Completed</v>
          </cell>
          <cell r="O4337" t="str">
            <v>JV</v>
          </cell>
          <cell r="Q4337">
            <v>0</v>
          </cell>
        </row>
        <row r="4338">
          <cell r="A4338" t="str">
            <v>JV</v>
          </cell>
          <cell r="B4338">
            <v>197</v>
          </cell>
          <cell r="C4338">
            <v>1</v>
          </cell>
          <cell r="D4338">
            <v>10290</v>
          </cell>
          <cell r="E4338" t="str">
            <v>Diester Industrie International (D2I or DII)</v>
          </cell>
          <cell r="F4338" t="str">
            <v>New energy</v>
          </cell>
          <cell r="G4338" t="str">
            <v>Biofuels</v>
          </cell>
          <cell r="I4338" t="str">
            <v>Netherlands</v>
          </cell>
          <cell r="J4338" t="str">
            <v>NLD</v>
          </cell>
          <cell r="K4338" t="str">
            <v>EU Europe</v>
          </cell>
          <cell r="L4338" t="str">
            <v>EMEA</v>
          </cell>
          <cell r="M4338">
            <v>38630.509027777778</v>
          </cell>
          <cell r="N4338" t="str">
            <v>Announced/filed</v>
          </cell>
          <cell r="O4338" t="str">
            <v>JV</v>
          </cell>
          <cell r="Q4338">
            <v>0</v>
          </cell>
        </row>
        <row r="4339">
          <cell r="A4339" t="str">
            <v>JV</v>
          </cell>
          <cell r="B4339">
            <v>198</v>
          </cell>
          <cell r="C4339">
            <v>1</v>
          </cell>
          <cell r="D4339">
            <v>10337</v>
          </cell>
          <cell r="E4339" t="str">
            <v>Padoma- Gale Force Energy JV</v>
          </cell>
          <cell r="F4339" t="str">
            <v>New energy</v>
          </cell>
          <cell r="G4339" t="str">
            <v>Wind</v>
          </cell>
          <cell r="I4339" t="str">
            <v>Canada</v>
          </cell>
          <cell r="J4339" t="str">
            <v>CAN</v>
          </cell>
          <cell r="K4339" t="str">
            <v>North America &amp; Carribean</v>
          </cell>
          <cell r="L4339" t="str">
            <v>AMER</v>
          </cell>
          <cell r="M4339">
            <v>38630.761805555558</v>
          </cell>
          <cell r="N4339" t="str">
            <v>Announced/filed</v>
          </cell>
          <cell r="O4339" t="str">
            <v>JV</v>
          </cell>
          <cell r="Q4339">
            <v>0</v>
          </cell>
        </row>
        <row r="4340">
          <cell r="A4340" t="str">
            <v>JV</v>
          </cell>
          <cell r="B4340">
            <v>199</v>
          </cell>
          <cell r="C4340">
            <v>1</v>
          </cell>
          <cell r="D4340">
            <v>10368</v>
          </cell>
          <cell r="E4340" t="str">
            <v>Laurentian Energy Authority</v>
          </cell>
          <cell r="F4340" t="str">
            <v>New energy</v>
          </cell>
          <cell r="G4340" t="str">
            <v>Biomass &amp; Waste</v>
          </cell>
          <cell r="H4340" t="str">
            <v>Minnesota</v>
          </cell>
          <cell r="I4340" t="str">
            <v>United States</v>
          </cell>
          <cell r="J4340" t="str">
            <v>USA</v>
          </cell>
          <cell r="K4340" t="str">
            <v>North America &amp; Carribean</v>
          </cell>
          <cell r="L4340" t="str">
            <v>AMER</v>
          </cell>
          <cell r="M4340">
            <v>38504</v>
          </cell>
          <cell r="N4340" t="str">
            <v>Completed</v>
          </cell>
          <cell r="O4340" t="str">
            <v>JV</v>
          </cell>
          <cell r="Q4340">
            <v>0</v>
          </cell>
        </row>
        <row r="4341">
          <cell r="A4341" t="str">
            <v>JV</v>
          </cell>
          <cell r="B4341">
            <v>200</v>
          </cell>
          <cell r="C4341">
            <v>1</v>
          </cell>
          <cell r="D4341">
            <v>10471</v>
          </cell>
          <cell r="E4341" t="str">
            <v>Carbon Solutions Africa (Carbon SA)</v>
          </cell>
          <cell r="F4341" t="str">
            <v>New energy</v>
          </cell>
          <cell r="G4341" t="str">
            <v>Carbon Markets</v>
          </cell>
          <cell r="I4341" t="str">
            <v>South Africa</v>
          </cell>
          <cell r="J4341" t="str">
            <v>ZAF</v>
          </cell>
          <cell r="K4341" t="str">
            <v>Africa (exc N Africa)</v>
          </cell>
          <cell r="L4341" t="str">
            <v>EMEA</v>
          </cell>
          <cell r="M4341">
            <v>38635</v>
          </cell>
          <cell r="N4341" t="str">
            <v>Completed</v>
          </cell>
          <cell r="O4341" t="str">
            <v>JV</v>
          </cell>
          <cell r="Q4341">
            <v>0</v>
          </cell>
        </row>
        <row r="4342">
          <cell r="A4342" t="str">
            <v>JV</v>
          </cell>
          <cell r="B4342">
            <v>201</v>
          </cell>
          <cell r="C4342">
            <v>1</v>
          </cell>
          <cell r="D4342">
            <v>10498</v>
          </cell>
          <cell r="E4342" t="str">
            <v>Batliboi enXco Pvt Ltd</v>
          </cell>
          <cell r="F4342" t="str">
            <v>New energy</v>
          </cell>
          <cell r="G4342" t="str">
            <v>Wind</v>
          </cell>
          <cell r="I4342" t="str">
            <v>India</v>
          </cell>
          <cell r="J4342" t="str">
            <v>IND</v>
          </cell>
          <cell r="K4342" t="str">
            <v>Asia</v>
          </cell>
          <cell r="L4342" t="str">
            <v>ASOC</v>
          </cell>
          <cell r="N4342" t="str">
            <v>Completed</v>
          </cell>
          <cell r="O4342" t="str">
            <v>JV</v>
          </cell>
          <cell r="Q4342">
            <v>0</v>
          </cell>
        </row>
        <row r="4343">
          <cell r="A4343" t="str">
            <v>JV</v>
          </cell>
          <cell r="B4343">
            <v>202</v>
          </cell>
          <cell r="C4343">
            <v>1</v>
          </cell>
          <cell r="D4343">
            <v>10554</v>
          </cell>
          <cell r="E4343" t="str">
            <v>Ecomed Energy</v>
          </cell>
          <cell r="F4343" t="str">
            <v>New energy</v>
          </cell>
          <cell r="G4343" t="str">
            <v>Biofuels</v>
          </cell>
          <cell r="I4343" t="str">
            <v>Spain</v>
          </cell>
          <cell r="J4343" t="str">
            <v>ESP</v>
          </cell>
          <cell r="K4343" t="str">
            <v>EU Europe</v>
          </cell>
          <cell r="L4343" t="str">
            <v>EMEA</v>
          </cell>
          <cell r="M4343">
            <v>38635.751388888886</v>
          </cell>
          <cell r="N4343" t="str">
            <v>Announced/filed</v>
          </cell>
          <cell r="O4343" t="str">
            <v>JV</v>
          </cell>
          <cell r="Q4343">
            <v>0</v>
          </cell>
        </row>
        <row r="4344">
          <cell r="A4344" t="str">
            <v>JV</v>
          </cell>
          <cell r="B4344">
            <v>203</v>
          </cell>
          <cell r="C4344">
            <v>1</v>
          </cell>
          <cell r="D4344">
            <v>10656</v>
          </cell>
          <cell r="E4344" t="str">
            <v>Joint Solar Silicon GmbH &amp; Co KG (JSSI)</v>
          </cell>
          <cell r="F4344" t="str">
            <v>New energy</v>
          </cell>
          <cell r="G4344" t="str">
            <v>Solar</v>
          </cell>
          <cell r="I4344" t="str">
            <v>Germany</v>
          </cell>
          <cell r="J4344" t="str">
            <v>DEU</v>
          </cell>
          <cell r="K4344" t="str">
            <v>EU Europe</v>
          </cell>
          <cell r="L4344" t="str">
            <v>EMEA</v>
          </cell>
          <cell r="M4344">
            <v>37393.561805555553</v>
          </cell>
          <cell r="N4344" t="str">
            <v>Completed</v>
          </cell>
          <cell r="O4344" t="str">
            <v>JV</v>
          </cell>
          <cell r="Q4344">
            <v>0</v>
          </cell>
        </row>
        <row r="4345">
          <cell r="A4345" t="str">
            <v>JV</v>
          </cell>
          <cell r="B4345">
            <v>204</v>
          </cell>
          <cell r="C4345">
            <v>1</v>
          </cell>
          <cell r="D4345">
            <v>10659</v>
          </cell>
          <cell r="E4345" t="str">
            <v>Greater Gabbard Offshore Winds Limited (GGOWL)</v>
          </cell>
          <cell r="F4345" t="str">
            <v>New energy</v>
          </cell>
          <cell r="G4345" t="str">
            <v>Wind</v>
          </cell>
          <cell r="I4345" t="str">
            <v>United Kingdom</v>
          </cell>
          <cell r="J4345" t="str">
            <v>GBR</v>
          </cell>
          <cell r="K4345" t="str">
            <v>EU Europe</v>
          </cell>
          <cell r="L4345" t="str">
            <v>EMEA</v>
          </cell>
          <cell r="M4345">
            <v>37974.586805555555</v>
          </cell>
          <cell r="N4345" t="str">
            <v>Announced/filed</v>
          </cell>
          <cell r="O4345" t="str">
            <v>JV</v>
          </cell>
          <cell r="Q4345">
            <v>0</v>
          </cell>
        </row>
        <row r="4346">
          <cell r="A4346" t="str">
            <v>JV</v>
          </cell>
          <cell r="B4346">
            <v>205</v>
          </cell>
          <cell r="C4346">
            <v>1</v>
          </cell>
          <cell r="D4346">
            <v>13863</v>
          </cell>
          <cell r="E4346" t="str">
            <v>Advanced Biotechnologies Inc</v>
          </cell>
          <cell r="F4346" t="str">
            <v>New energy</v>
          </cell>
          <cell r="G4346" t="str">
            <v>Biofuels</v>
          </cell>
          <cell r="I4346" t="str">
            <v>United States</v>
          </cell>
          <cell r="J4346" t="str">
            <v>USA</v>
          </cell>
          <cell r="K4346" t="str">
            <v>North America &amp; Carribean</v>
          </cell>
          <cell r="L4346" t="str">
            <v>AMER</v>
          </cell>
          <cell r="M4346">
            <v>38614</v>
          </cell>
          <cell r="N4346" t="str">
            <v>Announced/filed</v>
          </cell>
          <cell r="O4346" t="str">
            <v>JV</v>
          </cell>
          <cell r="Q4346">
            <v>0</v>
          </cell>
        </row>
        <row r="4347">
          <cell r="A4347" t="str">
            <v>JV</v>
          </cell>
          <cell r="B4347">
            <v>206</v>
          </cell>
          <cell r="C4347">
            <v>1</v>
          </cell>
          <cell r="D4347">
            <v>10761</v>
          </cell>
          <cell r="E4347" t="str">
            <v>Nexum Bio-Energy Corp (NBC)</v>
          </cell>
          <cell r="F4347" t="str">
            <v>New energy</v>
          </cell>
          <cell r="G4347" t="str">
            <v>Biofuels</v>
          </cell>
          <cell r="I4347" t="str">
            <v>Canada</v>
          </cell>
          <cell r="J4347" t="str">
            <v>CAN</v>
          </cell>
          <cell r="K4347" t="str">
            <v>North America &amp; Carribean</v>
          </cell>
          <cell r="L4347" t="str">
            <v>AMER</v>
          </cell>
          <cell r="M4347">
            <v>38643.549305555556</v>
          </cell>
          <cell r="N4347" t="str">
            <v>In active planning</v>
          </cell>
          <cell r="O4347" t="str">
            <v>JV</v>
          </cell>
          <cell r="Q4347">
            <v>0</v>
          </cell>
        </row>
        <row r="4348">
          <cell r="A4348" t="str">
            <v>JV</v>
          </cell>
          <cell r="B4348">
            <v>207</v>
          </cell>
          <cell r="C4348">
            <v>1</v>
          </cell>
          <cell r="D4348">
            <v>10855</v>
          </cell>
          <cell r="E4348" t="str">
            <v>Gamesa Santana Joint Venture</v>
          </cell>
          <cell r="F4348" t="str">
            <v>New energy</v>
          </cell>
          <cell r="G4348" t="str">
            <v>Wind</v>
          </cell>
          <cell r="I4348" t="str">
            <v>Spain</v>
          </cell>
          <cell r="J4348" t="str">
            <v>ESP</v>
          </cell>
          <cell r="K4348" t="str">
            <v>EU Europe</v>
          </cell>
          <cell r="L4348" t="str">
            <v>EMEA</v>
          </cell>
          <cell r="M4348">
            <v>38645.53125</v>
          </cell>
          <cell r="N4348" t="str">
            <v>Announced/filed</v>
          </cell>
          <cell r="O4348" t="str">
            <v>JV</v>
          </cell>
          <cell r="Q4348">
            <v>0</v>
          </cell>
        </row>
        <row r="4349">
          <cell r="A4349" t="str">
            <v>JV</v>
          </cell>
          <cell r="B4349">
            <v>208</v>
          </cell>
          <cell r="C4349">
            <v>1</v>
          </cell>
          <cell r="D4349">
            <v>10306</v>
          </cell>
          <cell r="E4349" t="str">
            <v>MP Windfarms Ltd</v>
          </cell>
          <cell r="F4349" t="str">
            <v>New energy</v>
          </cell>
          <cell r="G4349" t="str">
            <v>Wind</v>
          </cell>
          <cell r="I4349" t="str">
            <v>India</v>
          </cell>
          <cell r="J4349" t="str">
            <v>IND</v>
          </cell>
          <cell r="K4349" t="str">
            <v>Asia</v>
          </cell>
          <cell r="L4349" t="str">
            <v>ASOC</v>
          </cell>
          <cell r="M4349">
            <v>38649</v>
          </cell>
          <cell r="N4349" t="str">
            <v>Completed</v>
          </cell>
          <cell r="O4349" t="str">
            <v>JV</v>
          </cell>
          <cell r="Q4349">
            <v>0</v>
          </cell>
        </row>
        <row r="4350">
          <cell r="A4350" t="str">
            <v>JV</v>
          </cell>
          <cell r="B4350">
            <v>209</v>
          </cell>
          <cell r="C4350">
            <v>1</v>
          </cell>
          <cell r="D4350">
            <v>10888</v>
          </cell>
          <cell r="E4350" t="str">
            <v>PPC, Worley and Independence Biofuels JV</v>
          </cell>
          <cell r="F4350" t="str">
            <v>New energy</v>
          </cell>
          <cell r="G4350" t="str">
            <v>Biofuels</v>
          </cell>
          <cell r="H4350" t="str">
            <v>Pennsylvania</v>
          </cell>
          <cell r="I4350" t="str">
            <v>United States</v>
          </cell>
          <cell r="J4350" t="str">
            <v>USA</v>
          </cell>
          <cell r="K4350" t="str">
            <v>North America &amp; Carribean</v>
          </cell>
          <cell r="L4350" t="str">
            <v>AMER</v>
          </cell>
          <cell r="N4350" t="str">
            <v>Completed</v>
          </cell>
          <cell r="O4350" t="str">
            <v>JV</v>
          </cell>
          <cell r="Q4350">
            <v>0</v>
          </cell>
        </row>
        <row r="4351">
          <cell r="A4351" t="str">
            <v>JV</v>
          </cell>
          <cell r="B4351">
            <v>210</v>
          </cell>
          <cell r="C4351">
            <v>1</v>
          </cell>
          <cell r="D4351">
            <v>11062</v>
          </cell>
          <cell r="E4351" t="str">
            <v>ERG Cesa Eolica</v>
          </cell>
          <cell r="F4351" t="str">
            <v>New energy</v>
          </cell>
          <cell r="G4351" t="str">
            <v>Wind</v>
          </cell>
          <cell r="I4351" t="str">
            <v>Italy</v>
          </cell>
          <cell r="J4351" t="str">
            <v>ITA</v>
          </cell>
          <cell r="K4351" t="str">
            <v>EU Europe</v>
          </cell>
          <cell r="L4351" t="str">
            <v>EMEA</v>
          </cell>
          <cell r="M4351">
            <v>38080.659722222219</v>
          </cell>
          <cell r="N4351" t="str">
            <v>Postponed/cancelled</v>
          </cell>
          <cell r="O4351" t="str">
            <v>JV</v>
          </cell>
          <cell r="Q4351">
            <v>0</v>
          </cell>
        </row>
        <row r="4352">
          <cell r="A4352" t="str">
            <v>JV</v>
          </cell>
          <cell r="B4352">
            <v>211</v>
          </cell>
          <cell r="C4352">
            <v>1</v>
          </cell>
          <cell r="D4352">
            <v>11144</v>
          </cell>
          <cell r="E4352" t="str">
            <v>PowerSHIFT Biofuels LLC</v>
          </cell>
          <cell r="F4352" t="str">
            <v>New energy</v>
          </cell>
          <cell r="G4352" t="str">
            <v>Biofuels</v>
          </cell>
          <cell r="H4352" t="str">
            <v>Wyoming</v>
          </cell>
          <cell r="I4352" t="str">
            <v>United States</v>
          </cell>
          <cell r="J4352" t="str">
            <v>USA</v>
          </cell>
          <cell r="K4352" t="str">
            <v>North America &amp; Carribean</v>
          </cell>
          <cell r="L4352" t="str">
            <v>AMER</v>
          </cell>
          <cell r="M4352">
            <v>38665.538194444445</v>
          </cell>
          <cell r="N4352" t="str">
            <v>Completed</v>
          </cell>
          <cell r="O4352" t="str">
            <v>JV</v>
          </cell>
          <cell r="Q4352">
            <v>0</v>
          </cell>
        </row>
        <row r="4353">
          <cell r="A4353" t="str">
            <v>JV</v>
          </cell>
          <cell r="B4353">
            <v>212</v>
          </cell>
          <cell r="C4353">
            <v>1</v>
          </cell>
          <cell r="D4353">
            <v>11184</v>
          </cell>
          <cell r="E4353" t="str">
            <v>RES UK &amp; Ireland Ltd</v>
          </cell>
          <cell r="F4353" t="str">
            <v>New energy</v>
          </cell>
          <cell r="G4353" t="str">
            <v>Wind</v>
          </cell>
          <cell r="H4353" t="str">
            <v>Northern Ireland</v>
          </cell>
          <cell r="I4353" t="str">
            <v>United Kingdom</v>
          </cell>
          <cell r="J4353" t="str">
            <v>GBR</v>
          </cell>
          <cell r="K4353" t="str">
            <v>EU Europe</v>
          </cell>
          <cell r="L4353" t="str">
            <v>EMEA</v>
          </cell>
          <cell r="M4353">
            <v>37987</v>
          </cell>
          <cell r="N4353" t="str">
            <v>Completed</v>
          </cell>
          <cell r="O4353" t="str">
            <v>JV</v>
          </cell>
          <cell r="Q4353">
            <v>0</v>
          </cell>
        </row>
        <row r="4354">
          <cell r="A4354" t="str">
            <v>JV</v>
          </cell>
          <cell r="B4354">
            <v>213</v>
          </cell>
          <cell r="C4354">
            <v>1</v>
          </cell>
          <cell r="D4354">
            <v>11199</v>
          </cell>
          <cell r="E4354" t="str">
            <v>Meidensha-Siemens fuel cell joint venture</v>
          </cell>
          <cell r="F4354" t="str">
            <v>New energy</v>
          </cell>
          <cell r="G4354" t="str">
            <v>Fuel Cells</v>
          </cell>
          <cell r="I4354" t="str">
            <v>Japan</v>
          </cell>
          <cell r="J4354" t="str">
            <v>JPN</v>
          </cell>
          <cell r="K4354" t="str">
            <v>Asia</v>
          </cell>
          <cell r="L4354" t="str">
            <v>ASOC</v>
          </cell>
          <cell r="M4354">
            <v>38666.633333333331</v>
          </cell>
          <cell r="N4354" t="str">
            <v>In active planning</v>
          </cell>
          <cell r="O4354" t="str">
            <v>JV</v>
          </cell>
          <cell r="Q4354">
            <v>0</v>
          </cell>
        </row>
        <row r="4355">
          <cell r="A4355" t="str">
            <v>JV</v>
          </cell>
          <cell r="B4355">
            <v>214</v>
          </cell>
          <cell r="C4355">
            <v>1</v>
          </cell>
          <cell r="D4355">
            <v>11201</v>
          </cell>
          <cell r="E4355" t="str">
            <v>Internal Hydro - Cm2 joint venture</v>
          </cell>
          <cell r="F4355" t="str">
            <v>New energy</v>
          </cell>
          <cell r="G4355" t="str">
            <v>Mini-Hydro</v>
          </cell>
          <cell r="I4355" t="str">
            <v>Italy</v>
          </cell>
          <cell r="J4355" t="str">
            <v>ITA</v>
          </cell>
          <cell r="K4355" t="str">
            <v>EU Europe</v>
          </cell>
          <cell r="L4355" t="str">
            <v>EMEA</v>
          </cell>
          <cell r="M4355">
            <v>38664.645138888889</v>
          </cell>
          <cell r="N4355" t="str">
            <v>Completed</v>
          </cell>
          <cell r="O4355" t="str">
            <v>JV</v>
          </cell>
          <cell r="Q4355">
            <v>0</v>
          </cell>
        </row>
        <row r="4356">
          <cell r="A4356" t="str">
            <v>JV</v>
          </cell>
          <cell r="B4356">
            <v>215</v>
          </cell>
          <cell r="C4356">
            <v>1</v>
          </cell>
          <cell r="D4356">
            <v>11252</v>
          </cell>
          <cell r="E4356" t="str">
            <v>International Environmental Energy Corporation (IEEC)</v>
          </cell>
          <cell r="F4356" t="str">
            <v>New energy</v>
          </cell>
          <cell r="G4356" t="str">
            <v>Biomass &amp; Waste</v>
          </cell>
          <cell r="I4356" t="str">
            <v>China</v>
          </cell>
          <cell r="J4356" t="str">
            <v>CHN</v>
          </cell>
          <cell r="K4356" t="str">
            <v>Asia</v>
          </cell>
          <cell r="L4356" t="str">
            <v>ASOC</v>
          </cell>
          <cell r="M4356">
            <v>38591</v>
          </cell>
          <cell r="N4356" t="str">
            <v>Completed</v>
          </cell>
          <cell r="O4356" t="str">
            <v>JV</v>
          </cell>
          <cell r="Q4356">
            <v>0</v>
          </cell>
        </row>
        <row r="4357">
          <cell r="A4357" t="str">
            <v>JV</v>
          </cell>
          <cell r="B4357">
            <v>216</v>
          </cell>
          <cell r="C4357">
            <v>1</v>
          </cell>
          <cell r="D4357">
            <v>11270</v>
          </cell>
          <cell r="E4357" t="str">
            <v>BP (Purui) New Energy Co</v>
          </cell>
          <cell r="F4357" t="str">
            <v>New energy</v>
          </cell>
          <cell r="G4357" t="str">
            <v>Solar</v>
          </cell>
          <cell r="H4357" t="str">
            <v>Shanxi Prefecture</v>
          </cell>
          <cell r="I4357" t="str">
            <v>China</v>
          </cell>
          <cell r="J4357" t="str">
            <v>CHN</v>
          </cell>
          <cell r="K4357" t="str">
            <v>Asia</v>
          </cell>
          <cell r="L4357" t="str">
            <v>ASOC</v>
          </cell>
          <cell r="M4357">
            <v>38673.71875</v>
          </cell>
          <cell r="N4357" t="str">
            <v>Completed</v>
          </cell>
          <cell r="O4357" t="str">
            <v>JV</v>
          </cell>
          <cell r="Q4357">
            <v>0</v>
          </cell>
        </row>
        <row r="4358">
          <cell r="A4358" t="str">
            <v>JV</v>
          </cell>
          <cell r="B4358">
            <v>217</v>
          </cell>
          <cell r="C4358">
            <v>1</v>
          </cell>
          <cell r="D4358">
            <v>11269</v>
          </cell>
          <cell r="E4358" t="str">
            <v>BP SunOasis Co Ltd</v>
          </cell>
          <cell r="F4358" t="str">
            <v>New energy</v>
          </cell>
          <cell r="G4358" t="str">
            <v>Solar</v>
          </cell>
          <cell r="H4358" t="str">
            <v>Shanxi Prefecture</v>
          </cell>
          <cell r="I4358" t="str">
            <v>China</v>
          </cell>
          <cell r="J4358" t="str">
            <v>CHN</v>
          </cell>
          <cell r="K4358" t="str">
            <v>Asia</v>
          </cell>
          <cell r="L4358" t="str">
            <v>ASOC</v>
          </cell>
          <cell r="M4358">
            <v>38673.779861111114</v>
          </cell>
          <cell r="N4358" t="str">
            <v>Completed</v>
          </cell>
          <cell r="O4358" t="str">
            <v>JV</v>
          </cell>
          <cell r="Q4358">
            <v>0</v>
          </cell>
        </row>
        <row r="4359">
          <cell r="A4359" t="str">
            <v>JV</v>
          </cell>
          <cell r="B4359">
            <v>218</v>
          </cell>
          <cell r="C4359">
            <v>1</v>
          </cell>
          <cell r="D4359">
            <v>11333</v>
          </cell>
          <cell r="E4359" t="str">
            <v>ITI Energy &amp; EDA JV</v>
          </cell>
          <cell r="F4359" t="str">
            <v>New energy</v>
          </cell>
          <cell r="G4359" t="str">
            <v>Power Storage</v>
          </cell>
          <cell r="I4359" t="str">
            <v>United States</v>
          </cell>
          <cell r="J4359" t="str">
            <v>USA</v>
          </cell>
          <cell r="K4359" t="str">
            <v>North America &amp; Carribean</v>
          </cell>
          <cell r="L4359" t="str">
            <v>AMER</v>
          </cell>
          <cell r="M4359">
            <v>38677.718055555553</v>
          </cell>
          <cell r="N4359" t="str">
            <v>Announced/filed</v>
          </cell>
          <cell r="O4359" t="str">
            <v>JV</v>
          </cell>
          <cell r="Q4359">
            <v>0</v>
          </cell>
        </row>
        <row r="4360">
          <cell r="A4360" t="str">
            <v>JV</v>
          </cell>
          <cell r="B4360">
            <v>219</v>
          </cell>
          <cell r="C4360">
            <v>1</v>
          </cell>
          <cell r="D4360">
            <v>11363</v>
          </cell>
          <cell r="E4360" t="str">
            <v>RGS Development BV</v>
          </cell>
          <cell r="F4360" t="str">
            <v>New energy</v>
          </cell>
          <cell r="G4360" t="str">
            <v>Solar</v>
          </cell>
          <cell r="I4360" t="str">
            <v>Netherlands</v>
          </cell>
          <cell r="J4360" t="str">
            <v>NLD</v>
          </cell>
          <cell r="K4360" t="str">
            <v>EU Europe</v>
          </cell>
          <cell r="L4360" t="str">
            <v>EMEA</v>
          </cell>
          <cell r="M4360">
            <v>38677.705555555556</v>
          </cell>
          <cell r="N4360" t="str">
            <v>Announced/filed</v>
          </cell>
          <cell r="O4360" t="str">
            <v>JV</v>
          </cell>
          <cell r="Q4360">
            <v>0</v>
          </cell>
        </row>
        <row r="4361">
          <cell r="A4361" t="str">
            <v>JV</v>
          </cell>
          <cell r="B4361">
            <v>220</v>
          </cell>
          <cell r="C4361">
            <v>1</v>
          </cell>
          <cell r="D4361">
            <v>11362</v>
          </cell>
          <cell r="E4361" t="str">
            <v>Sunergy Investco</v>
          </cell>
          <cell r="F4361" t="str">
            <v>New energy</v>
          </cell>
          <cell r="G4361" t="str">
            <v>General Financial &amp; Legal Services</v>
          </cell>
          <cell r="I4361" t="str">
            <v>Netherlands</v>
          </cell>
          <cell r="J4361" t="str">
            <v>NLD</v>
          </cell>
          <cell r="K4361" t="str">
            <v>EU Europe</v>
          </cell>
          <cell r="L4361" t="str">
            <v>EMEA</v>
          </cell>
          <cell r="M4361">
            <v>38659.555555555555</v>
          </cell>
          <cell r="N4361" t="str">
            <v>Announced/filed</v>
          </cell>
          <cell r="O4361" t="str">
            <v>JV</v>
          </cell>
          <cell r="Q4361">
            <v>0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il Consumption – barrel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3E7F-37F0-4BB4-87DE-4B0BC9A1FBB9}">
  <dimension ref="A1:AQ14"/>
  <sheetViews>
    <sheetView tabSelected="1" workbookViewId="0">
      <selection activeCell="A18" sqref="A18"/>
    </sheetView>
  </sheetViews>
  <sheetFormatPr defaultRowHeight="13.5"/>
  <cols>
    <col min="1" max="1" width="25.75" customWidth="1"/>
    <col min="2" max="2" width="11.625" customWidth="1"/>
  </cols>
  <sheetData>
    <row r="1" spans="1:43" ht="14.25">
      <c r="A1" s="93" t="s">
        <v>2</v>
      </c>
      <c r="B1" s="93"/>
      <c r="C1" s="84">
        <v>1978</v>
      </c>
      <c r="D1" s="84">
        <v>1979</v>
      </c>
      <c r="E1" s="84">
        <v>1980</v>
      </c>
      <c r="F1" s="84">
        <v>1981</v>
      </c>
      <c r="G1" s="84">
        <v>1982</v>
      </c>
      <c r="H1" s="84">
        <v>1983</v>
      </c>
      <c r="I1" s="84">
        <v>1984</v>
      </c>
      <c r="J1" s="84">
        <v>1985</v>
      </c>
      <c r="K1" s="84">
        <v>1986</v>
      </c>
      <c r="L1" s="84">
        <v>1987</v>
      </c>
      <c r="M1" s="84">
        <v>1988</v>
      </c>
      <c r="N1" s="84">
        <v>1989</v>
      </c>
      <c r="O1" s="84">
        <v>1990</v>
      </c>
      <c r="P1" s="84">
        <v>1991</v>
      </c>
      <c r="Q1" s="84">
        <v>1992</v>
      </c>
      <c r="R1" s="84">
        <v>1993</v>
      </c>
      <c r="S1" s="84">
        <v>1994</v>
      </c>
      <c r="T1" s="84">
        <v>1995</v>
      </c>
      <c r="U1" s="84">
        <v>1996</v>
      </c>
      <c r="V1" s="84">
        <v>1997</v>
      </c>
      <c r="W1" s="84">
        <v>1998</v>
      </c>
      <c r="X1" s="84">
        <v>1999</v>
      </c>
      <c r="Y1" s="84">
        <v>2000</v>
      </c>
      <c r="Z1" s="84">
        <v>2001</v>
      </c>
      <c r="AA1" s="84">
        <v>2002</v>
      </c>
      <c r="AB1" s="84">
        <v>2003</v>
      </c>
      <c r="AC1" s="84">
        <v>2004</v>
      </c>
      <c r="AD1" s="84">
        <v>2005</v>
      </c>
      <c r="AE1" s="84">
        <v>2006</v>
      </c>
      <c r="AF1" s="84">
        <v>2007</v>
      </c>
      <c r="AG1" s="84">
        <v>2008</v>
      </c>
      <c r="AH1" s="84">
        <v>2009</v>
      </c>
      <c r="AI1" s="84">
        <v>2010</v>
      </c>
      <c r="AJ1" s="84">
        <v>2011</v>
      </c>
      <c r="AK1" s="84">
        <v>2012</v>
      </c>
      <c r="AL1" s="84">
        <v>2013</v>
      </c>
      <c r="AM1" s="84">
        <v>2014</v>
      </c>
      <c r="AN1" s="85">
        <v>2015</v>
      </c>
      <c r="AO1" s="84">
        <v>2016</v>
      </c>
      <c r="AP1" s="86">
        <v>2017</v>
      </c>
      <c r="AQ1" s="86">
        <v>2018</v>
      </c>
    </row>
    <row r="2" spans="1:43" ht="14.25">
      <c r="A2" s="93" t="s">
        <v>174</v>
      </c>
      <c r="B2" s="93" t="s">
        <v>166</v>
      </c>
      <c r="C2" s="87">
        <v>57144</v>
      </c>
      <c r="D2" s="87">
        <v>58588</v>
      </c>
      <c r="E2" s="87">
        <v>60275</v>
      </c>
      <c r="F2" s="87">
        <v>59447</v>
      </c>
      <c r="G2" s="87">
        <v>62067</v>
      </c>
      <c r="H2" s="87">
        <v>66040</v>
      </c>
      <c r="I2" s="87">
        <v>70904</v>
      </c>
      <c r="J2" s="87">
        <v>76682</v>
      </c>
      <c r="K2" s="87">
        <v>80850</v>
      </c>
      <c r="L2" s="87">
        <v>86632</v>
      </c>
      <c r="M2" s="87">
        <v>92997</v>
      </c>
      <c r="N2" s="87">
        <v>96934</v>
      </c>
      <c r="O2" s="87">
        <v>98703</v>
      </c>
      <c r="P2" s="87">
        <v>103783</v>
      </c>
      <c r="Q2" s="87">
        <v>109170</v>
      </c>
      <c r="R2" s="87">
        <v>115993</v>
      </c>
      <c r="S2" s="87">
        <v>122737</v>
      </c>
      <c r="T2" s="87">
        <v>131176</v>
      </c>
      <c r="U2" s="87">
        <v>135192</v>
      </c>
      <c r="V2" s="87">
        <v>135909</v>
      </c>
      <c r="W2" s="87">
        <v>136184</v>
      </c>
      <c r="X2" s="87">
        <v>140569</v>
      </c>
      <c r="Y2" s="87">
        <v>146569</v>
      </c>
      <c r="Z2" s="87">
        <v>155547</v>
      </c>
      <c r="AA2" s="87">
        <v>169577</v>
      </c>
      <c r="AB2" s="87">
        <v>197083</v>
      </c>
      <c r="AC2" s="87">
        <v>230281</v>
      </c>
      <c r="AD2" s="87">
        <v>261369</v>
      </c>
      <c r="AE2" s="87">
        <v>286467</v>
      </c>
      <c r="AF2" s="87">
        <v>311442</v>
      </c>
      <c r="AG2" s="87">
        <v>320611</v>
      </c>
      <c r="AH2" s="87">
        <v>336126</v>
      </c>
      <c r="AI2" s="87">
        <v>360648</v>
      </c>
      <c r="AJ2" s="87">
        <v>387043</v>
      </c>
      <c r="AK2" s="87">
        <v>402138</v>
      </c>
      <c r="AL2" s="87">
        <v>416913</v>
      </c>
      <c r="AM2" s="87">
        <v>425806</v>
      </c>
      <c r="AN2" s="87">
        <v>429905</v>
      </c>
      <c r="AO2" s="87">
        <v>435819</v>
      </c>
      <c r="AP2" s="87">
        <v>449000</v>
      </c>
      <c r="AQ2" s="87">
        <v>464000</v>
      </c>
    </row>
    <row r="3" spans="1:43" ht="14.25">
      <c r="A3" s="101" t="s">
        <v>160</v>
      </c>
      <c r="B3" s="93" t="s">
        <v>167</v>
      </c>
      <c r="C3" s="88">
        <v>70.7</v>
      </c>
      <c r="D3" s="88">
        <v>71.3</v>
      </c>
      <c r="E3" s="88">
        <v>72.2</v>
      </c>
      <c r="F3" s="88">
        <v>72.7</v>
      </c>
      <c r="G3" s="88">
        <v>73.7</v>
      </c>
      <c r="H3" s="88">
        <v>74.2</v>
      </c>
      <c r="I3" s="88">
        <v>75.3</v>
      </c>
      <c r="J3" s="88">
        <v>75.8</v>
      </c>
      <c r="K3" s="88">
        <v>75.8</v>
      </c>
      <c r="L3" s="88">
        <v>76.2</v>
      </c>
      <c r="M3" s="88">
        <v>76.099999999999994</v>
      </c>
      <c r="N3" s="88">
        <v>76.099999999999994</v>
      </c>
      <c r="O3" s="88">
        <v>76.2</v>
      </c>
      <c r="P3" s="88">
        <v>76.099999999999994</v>
      </c>
      <c r="Q3" s="88">
        <v>75.7</v>
      </c>
      <c r="R3" s="88">
        <v>74.7</v>
      </c>
      <c r="S3" s="88">
        <v>75</v>
      </c>
      <c r="T3" s="88">
        <v>74.599999999999994</v>
      </c>
      <c r="U3" s="88">
        <v>73.5</v>
      </c>
      <c r="V3" s="88">
        <v>71.400000000000006</v>
      </c>
      <c r="W3" s="88">
        <v>70.900000000000006</v>
      </c>
      <c r="X3" s="88">
        <v>70.599999999999994</v>
      </c>
      <c r="Y3" s="88">
        <v>68.5</v>
      </c>
      <c r="Z3" s="88">
        <v>68</v>
      </c>
      <c r="AA3" s="88">
        <v>68.5</v>
      </c>
      <c r="AB3" s="88">
        <v>70.2</v>
      </c>
      <c r="AC3" s="88">
        <v>70.2</v>
      </c>
      <c r="AD3" s="88">
        <v>72.400000000000006</v>
      </c>
      <c r="AE3" s="88">
        <v>72.400000000000006</v>
      </c>
      <c r="AF3" s="88">
        <v>72.5</v>
      </c>
      <c r="AG3" s="88">
        <v>71.5</v>
      </c>
      <c r="AH3" s="88">
        <v>71.599999999999994</v>
      </c>
      <c r="AI3" s="88">
        <v>69.2</v>
      </c>
      <c r="AJ3" s="88">
        <v>70.2</v>
      </c>
      <c r="AK3" s="88">
        <v>68.5</v>
      </c>
      <c r="AL3" s="88">
        <v>67.400000000000006</v>
      </c>
      <c r="AM3" s="88">
        <v>65.599999999999994</v>
      </c>
      <c r="AN3" s="88">
        <v>63.7</v>
      </c>
      <c r="AO3" s="88">
        <v>62</v>
      </c>
      <c r="AP3" s="88">
        <v>60.4</v>
      </c>
      <c r="AQ3" s="88">
        <v>59</v>
      </c>
    </row>
    <row r="4" spans="1:43" ht="14.25">
      <c r="A4" s="101" t="s">
        <v>161</v>
      </c>
      <c r="B4" s="93" t="s">
        <v>167</v>
      </c>
      <c r="C4" s="88">
        <v>22.7</v>
      </c>
      <c r="D4" s="88">
        <v>21.8</v>
      </c>
      <c r="E4" s="88">
        <v>20.7</v>
      </c>
      <c r="F4" s="88">
        <v>20</v>
      </c>
      <c r="G4" s="88">
        <v>18.899999999999999</v>
      </c>
      <c r="H4" s="88">
        <v>18.100000000000001</v>
      </c>
      <c r="I4" s="88">
        <v>17.399999999999999</v>
      </c>
      <c r="J4" s="88">
        <v>17.100000000000001</v>
      </c>
      <c r="K4" s="88">
        <v>17.2</v>
      </c>
      <c r="L4" s="88">
        <v>17</v>
      </c>
      <c r="M4" s="88">
        <v>17.100000000000001</v>
      </c>
      <c r="N4" s="88">
        <v>17.100000000000001</v>
      </c>
      <c r="O4" s="88">
        <v>16.600000000000001</v>
      </c>
      <c r="P4" s="88">
        <v>17.100000000000001</v>
      </c>
      <c r="Q4" s="88">
        <v>17.5</v>
      </c>
      <c r="R4" s="88">
        <v>18.2</v>
      </c>
      <c r="S4" s="88">
        <v>17.399999999999999</v>
      </c>
      <c r="T4" s="88">
        <v>17.5</v>
      </c>
      <c r="U4" s="88">
        <v>18.7</v>
      </c>
      <c r="V4" s="88">
        <v>20.399999999999999</v>
      </c>
      <c r="W4" s="88">
        <v>20.8</v>
      </c>
      <c r="X4" s="88">
        <v>21.5</v>
      </c>
      <c r="Y4" s="88">
        <v>22</v>
      </c>
      <c r="Z4" s="88">
        <v>21.2</v>
      </c>
      <c r="AA4" s="88">
        <v>21</v>
      </c>
      <c r="AB4" s="88">
        <v>20.100000000000001</v>
      </c>
      <c r="AC4" s="88">
        <v>19.899999999999999</v>
      </c>
      <c r="AD4" s="89">
        <v>17.8</v>
      </c>
      <c r="AE4" s="89">
        <v>17.5</v>
      </c>
      <c r="AF4" s="89">
        <v>17</v>
      </c>
      <c r="AG4" s="89">
        <v>16.7</v>
      </c>
      <c r="AH4" s="89">
        <v>16.399999999999999</v>
      </c>
      <c r="AI4" s="89">
        <v>17.399999999999999</v>
      </c>
      <c r="AJ4" s="89">
        <v>16.8</v>
      </c>
      <c r="AK4" s="88">
        <v>17</v>
      </c>
      <c r="AL4" s="88">
        <v>17.100000000000001</v>
      </c>
      <c r="AM4" s="88">
        <v>17.399999999999999</v>
      </c>
      <c r="AN4" s="88">
        <v>18.3</v>
      </c>
      <c r="AO4" s="88">
        <v>18.5</v>
      </c>
      <c r="AP4" s="88">
        <v>18.8</v>
      </c>
      <c r="AQ4" s="88">
        <v>18.899999999999999</v>
      </c>
    </row>
    <row r="5" spans="1:43" ht="14.25">
      <c r="A5" s="101" t="s">
        <v>162</v>
      </c>
      <c r="B5" s="93" t="s">
        <v>167</v>
      </c>
      <c r="C5" s="88">
        <v>3.2</v>
      </c>
      <c r="D5" s="88">
        <v>3.3</v>
      </c>
      <c r="E5" s="88">
        <v>3.1</v>
      </c>
      <c r="F5" s="88">
        <v>2.8</v>
      </c>
      <c r="G5" s="88">
        <v>2.5</v>
      </c>
      <c r="H5" s="88">
        <v>2.4</v>
      </c>
      <c r="I5" s="88">
        <v>2.4</v>
      </c>
      <c r="J5" s="88">
        <v>2.2000000000000002</v>
      </c>
      <c r="K5" s="88">
        <v>2.2999999999999998</v>
      </c>
      <c r="L5" s="88">
        <v>2.1</v>
      </c>
      <c r="M5" s="88">
        <v>2.1</v>
      </c>
      <c r="N5" s="88">
        <v>2.1</v>
      </c>
      <c r="O5" s="88">
        <v>2.1</v>
      </c>
      <c r="P5" s="88">
        <v>2</v>
      </c>
      <c r="Q5" s="88">
        <v>1.9</v>
      </c>
      <c r="R5" s="88">
        <v>1.9</v>
      </c>
      <c r="S5" s="88">
        <v>1.9</v>
      </c>
      <c r="T5" s="88">
        <v>1.8</v>
      </c>
      <c r="U5" s="88">
        <v>1.8</v>
      </c>
      <c r="V5" s="88">
        <v>1.8</v>
      </c>
      <c r="W5" s="88">
        <v>1.8</v>
      </c>
      <c r="X5" s="88">
        <v>2</v>
      </c>
      <c r="Y5" s="88">
        <v>2.2000000000000002</v>
      </c>
      <c r="Z5" s="88">
        <v>2.4</v>
      </c>
      <c r="AA5" s="88">
        <v>2.2999999999999998</v>
      </c>
      <c r="AB5" s="88">
        <v>2.2999999999999998</v>
      </c>
      <c r="AC5" s="88">
        <v>2.2999999999999998</v>
      </c>
      <c r="AD5" s="88">
        <v>2.4</v>
      </c>
      <c r="AE5" s="88">
        <v>2.7</v>
      </c>
      <c r="AF5" s="88">
        <v>3</v>
      </c>
      <c r="AG5" s="88">
        <v>3.4</v>
      </c>
      <c r="AH5" s="88">
        <v>3.5</v>
      </c>
      <c r="AI5" s="88">
        <v>4</v>
      </c>
      <c r="AJ5" s="88">
        <v>4.5999999999999996</v>
      </c>
      <c r="AK5" s="88">
        <v>4.8</v>
      </c>
      <c r="AL5" s="88">
        <v>5.3</v>
      </c>
      <c r="AM5" s="88">
        <v>5.7</v>
      </c>
      <c r="AN5" s="88">
        <v>5.9</v>
      </c>
      <c r="AO5" s="88">
        <v>6.2</v>
      </c>
      <c r="AP5" s="88">
        <v>7</v>
      </c>
      <c r="AQ5" s="88">
        <v>7.8</v>
      </c>
    </row>
    <row r="6" spans="1:43" ht="14.25">
      <c r="A6" s="101" t="s">
        <v>163</v>
      </c>
      <c r="B6" s="93" t="s">
        <v>167</v>
      </c>
      <c r="C6" s="88">
        <v>3.4</v>
      </c>
      <c r="D6" s="88">
        <v>3.6</v>
      </c>
      <c r="E6" s="88">
        <v>4</v>
      </c>
      <c r="F6" s="88">
        <v>4.5</v>
      </c>
      <c r="G6" s="88">
        <v>4.9000000000000004</v>
      </c>
      <c r="H6" s="88">
        <v>5.3</v>
      </c>
      <c r="I6" s="88">
        <v>4.9000000000000004</v>
      </c>
      <c r="J6" s="88">
        <v>4.9000000000000004</v>
      </c>
      <c r="K6" s="88">
        <v>4.7</v>
      </c>
      <c r="L6" s="88">
        <v>4.7</v>
      </c>
      <c r="M6" s="88">
        <v>4.7</v>
      </c>
      <c r="N6" s="88">
        <v>4.7</v>
      </c>
      <c r="O6" s="88">
        <v>5.0999999999999996</v>
      </c>
      <c r="P6" s="88">
        <v>4.8</v>
      </c>
      <c r="Q6" s="88">
        <v>4.9000000000000004</v>
      </c>
      <c r="R6" s="88">
        <v>5.0999999999999996</v>
      </c>
      <c r="S6" s="88">
        <v>5.2</v>
      </c>
      <c r="T6" s="88">
        <v>5.6999999999999993</v>
      </c>
      <c r="U6" s="88">
        <v>5.6</v>
      </c>
      <c r="V6" s="88">
        <v>6</v>
      </c>
      <c r="W6" s="88">
        <v>6.1</v>
      </c>
      <c r="X6" s="88">
        <v>5.5</v>
      </c>
      <c r="Y6" s="88">
        <v>6.8999999999999995</v>
      </c>
      <c r="Z6" s="88">
        <v>8</v>
      </c>
      <c r="AA6" s="88">
        <v>7.6999999999999993</v>
      </c>
      <c r="AB6" s="88">
        <v>6.6000000000000005</v>
      </c>
      <c r="AC6" s="88">
        <v>6.8</v>
      </c>
      <c r="AD6" s="88">
        <v>6.7</v>
      </c>
      <c r="AE6" s="88">
        <v>6.7</v>
      </c>
      <c r="AF6" s="88">
        <v>6.8</v>
      </c>
      <c r="AG6" s="88">
        <v>7.7</v>
      </c>
      <c r="AH6" s="88">
        <v>7.8</v>
      </c>
      <c r="AI6" s="88">
        <v>8.7000000000000011</v>
      </c>
      <c r="AJ6" s="88">
        <v>7.7</v>
      </c>
      <c r="AK6" s="88">
        <v>8.8999999999999986</v>
      </c>
      <c r="AL6" s="88">
        <v>9.3999999999999986</v>
      </c>
      <c r="AM6" s="88">
        <v>10.3</v>
      </c>
      <c r="AN6" s="88">
        <v>10.9</v>
      </c>
      <c r="AO6" s="88">
        <v>11.8</v>
      </c>
      <c r="AP6" s="88">
        <v>12.1</v>
      </c>
      <c r="AQ6" s="88">
        <v>12.5</v>
      </c>
    </row>
    <row r="7" spans="1:43" ht="14.25">
      <c r="A7" s="101" t="s">
        <v>164</v>
      </c>
      <c r="B7" s="93" t="s">
        <v>167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  <c r="K7" s="88">
        <v>0</v>
      </c>
      <c r="L7" s="88">
        <v>0</v>
      </c>
      <c r="M7" s="88">
        <v>0</v>
      </c>
      <c r="N7" s="88">
        <v>0</v>
      </c>
      <c r="O7" s="88">
        <v>0</v>
      </c>
      <c r="P7" s="88">
        <v>0</v>
      </c>
      <c r="Q7" s="88">
        <v>0</v>
      </c>
      <c r="R7" s="88">
        <v>0.1</v>
      </c>
      <c r="S7" s="88">
        <v>0.5</v>
      </c>
      <c r="T7" s="88">
        <v>0.4</v>
      </c>
      <c r="U7" s="88">
        <v>0.4</v>
      </c>
      <c r="V7" s="88">
        <v>0.4</v>
      </c>
      <c r="W7" s="88">
        <v>0.4</v>
      </c>
      <c r="X7" s="88">
        <v>0.4</v>
      </c>
      <c r="Y7" s="88">
        <v>0.4</v>
      </c>
      <c r="Z7" s="88">
        <v>0.4</v>
      </c>
      <c r="AA7" s="88">
        <v>0.5</v>
      </c>
      <c r="AB7" s="88">
        <v>0.8</v>
      </c>
      <c r="AC7" s="88">
        <v>0.8</v>
      </c>
      <c r="AD7" s="88">
        <v>0.7</v>
      </c>
      <c r="AE7" s="88">
        <v>0.7</v>
      </c>
      <c r="AF7" s="88">
        <v>0.7</v>
      </c>
      <c r="AG7" s="88">
        <v>0.7</v>
      </c>
      <c r="AH7" s="88">
        <v>0.7</v>
      </c>
      <c r="AI7" s="88">
        <v>0.7</v>
      </c>
      <c r="AJ7" s="88">
        <v>0.7</v>
      </c>
      <c r="AK7" s="88">
        <v>0.8</v>
      </c>
      <c r="AL7" s="88">
        <v>0.8</v>
      </c>
      <c r="AM7" s="88">
        <v>1</v>
      </c>
      <c r="AN7" s="88">
        <v>1.2</v>
      </c>
      <c r="AO7" s="88">
        <v>1.5</v>
      </c>
      <c r="AP7" s="88">
        <v>1.7</v>
      </c>
      <c r="AQ7" s="88">
        <v>1.8</v>
      </c>
    </row>
    <row r="8" spans="1:43" ht="14.25">
      <c r="A8" s="93" t="s">
        <v>175</v>
      </c>
      <c r="B8" s="93" t="s">
        <v>176</v>
      </c>
      <c r="C8" s="90">
        <v>1.9973929216311077</v>
      </c>
      <c r="D8" s="90">
        <v>2.149194783675072</v>
      </c>
      <c r="E8" s="90">
        <v>2.3168319768017276</v>
      </c>
      <c r="F8" s="90">
        <v>2.4349904076186157</v>
      </c>
      <c r="G8" s="90">
        <v>2.6541395443042912</v>
      </c>
      <c r="H8" s="90">
        <v>2.9407866150891544</v>
      </c>
      <c r="I8" s="90">
        <v>3.3877861805827059</v>
      </c>
      <c r="J8" s="90">
        <v>3.8417495287807886</v>
      </c>
      <c r="K8" s="90">
        <v>4.1836652368422786</v>
      </c>
      <c r="L8" s="90">
        <v>4.6731540695528251</v>
      </c>
      <c r="M8" s="90">
        <v>5.1965473253427419</v>
      </c>
      <c r="N8" s="90">
        <v>5.4148023130071365</v>
      </c>
      <c r="O8" s="90">
        <v>5.6259796032144154</v>
      </c>
      <c r="P8" s="90">
        <v>6.149195706313356</v>
      </c>
      <c r="Q8" s="90">
        <v>7.022381496609853</v>
      </c>
      <c r="R8" s="90">
        <v>7.9984925246386229</v>
      </c>
      <c r="S8" s="88">
        <v>9.0382965528416435</v>
      </c>
      <c r="T8" s="88">
        <v>10.032509173654224</v>
      </c>
      <c r="U8" s="88">
        <v>11.025727581845993</v>
      </c>
      <c r="V8" s="88">
        <v>12.040094519375826</v>
      </c>
      <c r="W8" s="88">
        <v>12.979221891887139</v>
      </c>
      <c r="X8" s="88">
        <v>13.978621977562447</v>
      </c>
      <c r="Y8" s="88">
        <v>15.166804845655255</v>
      </c>
      <c r="Z8" s="88">
        <v>16.42564964784464</v>
      </c>
      <c r="AA8" s="88">
        <v>17.920383765798501</v>
      </c>
      <c r="AB8" s="88">
        <v>19.712422142378351</v>
      </c>
      <c r="AC8" s="88">
        <v>21.703376778758564</v>
      </c>
      <c r="AD8" s="88">
        <v>24.17756173153704</v>
      </c>
      <c r="AE8" s="88">
        <v>27.248112071442243</v>
      </c>
      <c r="AF8" s="88">
        <v>31.117343985587041</v>
      </c>
      <c r="AG8" s="88">
        <v>34.135726352188989</v>
      </c>
      <c r="AH8" s="88">
        <v>37.344484629294755</v>
      </c>
      <c r="AI8" s="88">
        <v>41.302999999999997</v>
      </c>
      <c r="AJ8" s="88">
        <v>45.226785</v>
      </c>
      <c r="AK8" s="88">
        <v>48.799701015000004</v>
      </c>
      <c r="AL8" s="88">
        <v>52.606077694169997</v>
      </c>
      <c r="AM8" s="88">
        <v>56.446321365844405</v>
      </c>
      <c r="AN8" s="88">
        <v>60.341117540087673</v>
      </c>
      <c r="AO8" s="88">
        <v>64.383972415273547</v>
      </c>
      <c r="AP8" s="88">
        <v>68.826466511927435</v>
      </c>
      <c r="AQ8" s="88">
        <v>73.369013301714645</v>
      </c>
    </row>
    <row r="9" spans="1:43" ht="14.25">
      <c r="A9" s="94" t="s">
        <v>165</v>
      </c>
      <c r="B9" s="95">
        <v>1</v>
      </c>
      <c r="C9" s="91">
        <v>111.7</v>
      </c>
      <c r="D9" s="91">
        <v>107.6</v>
      </c>
      <c r="E9" s="91">
        <v>107.8</v>
      </c>
      <c r="F9" s="91">
        <v>105.1</v>
      </c>
      <c r="G9" s="91">
        <v>109</v>
      </c>
      <c r="H9" s="91">
        <v>110.8</v>
      </c>
      <c r="I9" s="91">
        <v>115.2</v>
      </c>
      <c r="J9" s="91">
        <v>113.4</v>
      </c>
      <c r="K9" s="91">
        <v>108.9</v>
      </c>
      <c r="L9" s="91">
        <v>111.7</v>
      </c>
      <c r="M9" s="91">
        <v>111.2</v>
      </c>
      <c r="N9" s="91">
        <v>104.2</v>
      </c>
      <c r="O9" s="91">
        <v>103.9</v>
      </c>
      <c r="P9" s="91">
        <v>109.3</v>
      </c>
      <c r="Q9" s="91">
        <v>114.2</v>
      </c>
      <c r="R9" s="91">
        <v>113.9</v>
      </c>
      <c r="S9" s="88">
        <v>113</v>
      </c>
      <c r="T9" s="88">
        <v>111</v>
      </c>
      <c r="U9" s="88">
        <v>109.9</v>
      </c>
      <c r="V9" s="88">
        <v>109.2</v>
      </c>
      <c r="W9" s="88">
        <v>107.8</v>
      </c>
      <c r="X9" s="88">
        <v>107.7</v>
      </c>
      <c r="Y9" s="88">
        <v>108.5</v>
      </c>
      <c r="Z9" s="88">
        <v>108.3</v>
      </c>
      <c r="AA9" s="88">
        <v>109.1</v>
      </c>
      <c r="AB9" s="88">
        <v>110</v>
      </c>
      <c r="AC9" s="88">
        <v>110.1</v>
      </c>
      <c r="AD9" s="88">
        <v>111.4</v>
      </c>
      <c r="AE9" s="88">
        <v>112.7</v>
      </c>
      <c r="AF9" s="88">
        <v>114.2</v>
      </c>
      <c r="AG9" s="88">
        <v>109.7</v>
      </c>
      <c r="AH9" s="88">
        <v>109.4</v>
      </c>
      <c r="AI9" s="88">
        <v>110.6</v>
      </c>
      <c r="AJ9" s="88">
        <v>109.5</v>
      </c>
      <c r="AK9" s="88">
        <v>107.9</v>
      </c>
      <c r="AL9" s="88">
        <v>107.8</v>
      </c>
      <c r="AM9" s="88">
        <v>107.3</v>
      </c>
      <c r="AN9" s="88">
        <v>106.9</v>
      </c>
      <c r="AO9" s="88">
        <v>106.7</v>
      </c>
      <c r="AP9" s="88">
        <v>106.9</v>
      </c>
      <c r="AQ9" s="88">
        <v>106.6</v>
      </c>
    </row>
    <row r="10" spans="1:43" ht="14.25">
      <c r="A10" s="93" t="s">
        <v>1</v>
      </c>
      <c r="B10" s="93" t="s">
        <v>168</v>
      </c>
      <c r="C10" s="92">
        <v>13.661987520000004</v>
      </c>
      <c r="D10" s="92">
        <v>13.999895539999997</v>
      </c>
      <c r="E10" s="92">
        <v>14.388667175000002</v>
      </c>
      <c r="F10" s="92">
        <v>14.153855124000003</v>
      </c>
      <c r="G10" s="92">
        <v>14.769152985</v>
      </c>
      <c r="H10" s="92">
        <v>15.681065920000002</v>
      </c>
      <c r="I10" s="92">
        <v>16.938681983999999</v>
      </c>
      <c r="J10" s="92">
        <v>18.347395411999997</v>
      </c>
      <c r="K10" s="92">
        <v>19.374651449999998</v>
      </c>
      <c r="L10" s="92">
        <v>20.787435032000001</v>
      </c>
      <c r="M10" s="92">
        <v>22.309515314999999</v>
      </c>
      <c r="N10" s="92">
        <v>23.253981930000002</v>
      </c>
      <c r="O10" s="92">
        <v>23.601762656999998</v>
      </c>
      <c r="P10" s="92">
        <v>24.880106156</v>
      </c>
      <c r="Q10" s="92">
        <v>26.129293650000001</v>
      </c>
      <c r="R10" s="92">
        <v>27.625008873000002</v>
      </c>
      <c r="S10" s="88">
        <v>29.124139993</v>
      </c>
      <c r="T10" s="88">
        <v>30.994002927999997</v>
      </c>
      <c r="U10" s="88">
        <v>31.887737040000001</v>
      </c>
      <c r="V10" s="88">
        <v>31.783950558000001</v>
      </c>
      <c r="W10" s="88">
        <v>31.781804816000001</v>
      </c>
      <c r="X10" s="88">
        <v>32.944313115999996</v>
      </c>
      <c r="Y10" s="88">
        <v>33.738131834000001</v>
      </c>
      <c r="Z10" s="88">
        <v>35.391297815999998</v>
      </c>
      <c r="AA10" s="88">
        <v>38.709172213000002</v>
      </c>
      <c r="AB10" s="88">
        <v>45.503508455000002</v>
      </c>
      <c r="AC10" s="88">
        <v>53.072631788999992</v>
      </c>
      <c r="AD10" s="88">
        <v>60.656426568000008</v>
      </c>
      <c r="AE10" s="88">
        <v>66.442296579000001</v>
      </c>
      <c r="AF10" s="88">
        <v>72.145539300000024</v>
      </c>
      <c r="AG10" s="88">
        <v>73.432102217999997</v>
      </c>
      <c r="AH10" s="88">
        <v>76.919409965999989</v>
      </c>
      <c r="AI10" s="88">
        <v>81.290059200000002</v>
      </c>
      <c r="AJ10" s="88">
        <v>88.156784110000018</v>
      </c>
      <c r="AK10" s="88">
        <v>90.088563312000005</v>
      </c>
      <c r="AL10" s="88">
        <v>92.614304559000018</v>
      </c>
      <c r="AM10" s="88">
        <v>93.109720601999982</v>
      </c>
      <c r="AN10" s="88">
        <v>92.794564344999998</v>
      </c>
      <c r="AO10" s="88">
        <v>92.509555853999998</v>
      </c>
      <c r="AP10" s="88">
        <v>94.276530000000008</v>
      </c>
      <c r="AQ10" s="88">
        <v>96.412703999999991</v>
      </c>
    </row>
    <row r="11" spans="1:43" ht="14.25">
      <c r="A11" s="93" t="s">
        <v>169</v>
      </c>
      <c r="B11" s="93" t="s">
        <v>170</v>
      </c>
      <c r="C11" s="92">
        <v>6.839909850508219</v>
      </c>
      <c r="D11" s="92">
        <v>6.5140189462308804</v>
      </c>
      <c r="E11" s="92">
        <v>6.2104923097888385</v>
      </c>
      <c r="F11" s="92">
        <v>5.8126944072203806</v>
      </c>
      <c r="G11" s="92">
        <v>5.5645729014867307</v>
      </c>
      <c r="H11" s="92">
        <v>5.332269209721157</v>
      </c>
      <c r="I11" s="92">
        <v>4.9999265246092106</v>
      </c>
      <c r="J11" s="92">
        <v>4.7757916737020327</v>
      </c>
      <c r="K11" s="92">
        <v>4.6310233618556627</v>
      </c>
      <c r="L11" s="92">
        <v>4.4482665717009313</v>
      </c>
      <c r="M11" s="92">
        <v>4.2931419495017415</v>
      </c>
      <c r="N11" s="92">
        <v>4.2945209420001502</v>
      </c>
      <c r="O11" s="92">
        <v>4.1951383264018736</v>
      </c>
      <c r="P11" s="92">
        <v>4.0460748599130918</v>
      </c>
      <c r="Q11" s="92">
        <v>3.7208593213875178</v>
      </c>
      <c r="R11" s="92">
        <v>3.4537769195762444</v>
      </c>
      <c r="S11" s="88">
        <v>3.2223040948842692</v>
      </c>
      <c r="T11" s="88">
        <v>3.0893570483236141</v>
      </c>
      <c r="U11" s="88">
        <v>2.8921208875597091</v>
      </c>
      <c r="V11" s="88">
        <v>2.6398422792155722</v>
      </c>
      <c r="W11" s="88">
        <v>2.4486679618187055</v>
      </c>
      <c r="X11" s="88">
        <v>2.3567640049841834</v>
      </c>
      <c r="Y11" s="88">
        <v>2.22447194233298</v>
      </c>
      <c r="Z11" s="88">
        <v>2.1546361072326912</v>
      </c>
      <c r="AA11" s="88">
        <v>2.1600637976781178</v>
      </c>
      <c r="AB11" s="88">
        <v>2.308367187265902</v>
      </c>
      <c r="AC11" s="88">
        <v>2.4453628727923578</v>
      </c>
      <c r="AD11" s="88">
        <v>2.5087900608637552</v>
      </c>
      <c r="AE11" s="88">
        <v>2.4384183537117701</v>
      </c>
      <c r="AF11" s="88">
        <v>2.3184992695204469</v>
      </c>
      <c r="AG11" s="88">
        <v>2.1511803047744751</v>
      </c>
      <c r="AH11" s="88">
        <v>2.0597261076046776</v>
      </c>
      <c r="AI11" s="88">
        <v>1.9681393409679686</v>
      </c>
      <c r="AJ11" s="88">
        <v>1.9492162467440481</v>
      </c>
      <c r="AK11" s="88">
        <v>1.8460884275563219</v>
      </c>
      <c r="AL11" s="88">
        <v>1.7605248028074119</v>
      </c>
      <c r="AM11" s="88">
        <v>1.6495268132449203</v>
      </c>
      <c r="AN11" s="88">
        <v>1.5378330420107293</v>
      </c>
      <c r="AO11" s="88">
        <v>1.4368413812263365</v>
      </c>
      <c r="AP11" s="88">
        <v>1.3697714669641241</v>
      </c>
      <c r="AQ11" s="88">
        <v>1.3140793321497048</v>
      </c>
    </row>
    <row r="12" spans="1:43" ht="14.25">
      <c r="A12" s="96" t="s">
        <v>93</v>
      </c>
      <c r="B12" s="97" t="s">
        <v>171</v>
      </c>
      <c r="C12" s="98">
        <v>96259</v>
      </c>
      <c r="D12" s="98">
        <v>97542</v>
      </c>
      <c r="E12" s="98">
        <v>98705</v>
      </c>
      <c r="F12" s="98">
        <v>100072</v>
      </c>
      <c r="G12" s="98">
        <v>101654</v>
      </c>
      <c r="H12" s="98">
        <v>103008</v>
      </c>
      <c r="I12" s="98">
        <v>104357</v>
      </c>
      <c r="J12" s="98">
        <v>105851</v>
      </c>
      <c r="K12" s="98">
        <v>107507</v>
      </c>
      <c r="L12" s="98">
        <v>109300</v>
      </c>
      <c r="M12" s="98">
        <v>111026</v>
      </c>
      <c r="N12" s="98">
        <v>112704</v>
      </c>
      <c r="O12" s="98">
        <v>114333</v>
      </c>
      <c r="P12" s="98">
        <v>115823</v>
      </c>
      <c r="Q12" s="98">
        <v>117171</v>
      </c>
      <c r="R12" s="98">
        <v>118517</v>
      </c>
      <c r="S12" s="98">
        <v>119850</v>
      </c>
      <c r="T12" s="98">
        <v>121121</v>
      </c>
      <c r="U12" s="98">
        <v>122389</v>
      </c>
      <c r="V12" s="98">
        <v>123626</v>
      </c>
      <c r="W12" s="98">
        <v>124761</v>
      </c>
      <c r="X12" s="98">
        <v>125786</v>
      </c>
      <c r="Y12" s="98">
        <v>126743</v>
      </c>
      <c r="Z12" s="98">
        <v>127627</v>
      </c>
      <c r="AA12" s="98">
        <v>128453</v>
      </c>
      <c r="AB12" s="98">
        <v>129227</v>
      </c>
      <c r="AC12" s="98">
        <v>129988</v>
      </c>
      <c r="AD12" s="98">
        <v>130756</v>
      </c>
      <c r="AE12" s="98">
        <v>131448</v>
      </c>
      <c r="AF12" s="98">
        <v>132129</v>
      </c>
      <c r="AG12" s="98">
        <v>132802</v>
      </c>
      <c r="AH12" s="98">
        <v>133450</v>
      </c>
      <c r="AI12" s="98">
        <v>134091</v>
      </c>
      <c r="AJ12" s="98">
        <v>134735</v>
      </c>
      <c r="AK12" s="98">
        <v>135404</v>
      </c>
      <c r="AL12" s="98">
        <v>136072</v>
      </c>
      <c r="AM12" s="98">
        <v>136782</v>
      </c>
      <c r="AN12" s="98">
        <v>137462</v>
      </c>
      <c r="AO12" s="98">
        <v>138271</v>
      </c>
      <c r="AP12" s="98">
        <v>139008</v>
      </c>
      <c r="AQ12" s="98">
        <v>139538</v>
      </c>
    </row>
    <row r="13" spans="1:43" ht="14.25">
      <c r="A13" s="96" t="s">
        <v>92</v>
      </c>
      <c r="B13" s="97" t="s">
        <v>172</v>
      </c>
      <c r="C13" s="99">
        <v>2.3908000000000009</v>
      </c>
      <c r="D13" s="99">
        <v>2.3895499999999994</v>
      </c>
      <c r="E13" s="99">
        <v>2.3871700000000002</v>
      </c>
      <c r="F13" s="99">
        <v>2.3809200000000006</v>
      </c>
      <c r="G13" s="99">
        <v>2.3795500000000001</v>
      </c>
      <c r="H13" s="99">
        <v>2.3744800000000001</v>
      </c>
      <c r="I13" s="99">
        <v>2.3889599999999995</v>
      </c>
      <c r="J13" s="99">
        <v>2.3926599999999998</v>
      </c>
      <c r="K13" s="99">
        <v>2.3963699999999997</v>
      </c>
      <c r="L13" s="99">
        <v>2.3995100000000003</v>
      </c>
      <c r="M13" s="99">
        <v>2.3989499999999997</v>
      </c>
      <c r="N13" s="99">
        <v>2.3989500000000001</v>
      </c>
      <c r="O13" s="99">
        <v>2.3911899999999999</v>
      </c>
      <c r="P13" s="99">
        <v>2.3973199999999997</v>
      </c>
      <c r="Q13" s="99">
        <v>2.3934500000000001</v>
      </c>
      <c r="R13" s="99">
        <v>2.3816100000000002</v>
      </c>
      <c r="S13" s="99">
        <v>2.3728899999999999</v>
      </c>
      <c r="T13" s="99">
        <v>2.3627799999999999</v>
      </c>
      <c r="U13" s="99">
        <v>2.3587000000000002</v>
      </c>
      <c r="V13" s="99">
        <v>2.3386200000000001</v>
      </c>
      <c r="W13" s="99">
        <v>2.3337400000000001</v>
      </c>
      <c r="X13" s="99">
        <v>2.3436399999999997</v>
      </c>
      <c r="Y13" s="99">
        <v>2.30186</v>
      </c>
      <c r="Z13" s="99">
        <v>2.27528</v>
      </c>
      <c r="AA13" s="99">
        <v>2.2826900000000001</v>
      </c>
      <c r="AB13" s="99">
        <v>2.3088500000000001</v>
      </c>
      <c r="AC13" s="99">
        <v>2.3046899999999995</v>
      </c>
      <c r="AD13" s="99">
        <v>2.3207200000000001</v>
      </c>
      <c r="AE13" s="99">
        <v>2.3193700000000002</v>
      </c>
      <c r="AF13" s="99">
        <v>2.3165000000000009</v>
      </c>
      <c r="AG13" s="99">
        <v>2.2903799999999999</v>
      </c>
      <c r="AH13" s="99">
        <v>2.2884099999999998</v>
      </c>
      <c r="AI13" s="99">
        <v>2.254</v>
      </c>
      <c r="AJ13" s="99">
        <v>2.2777000000000007</v>
      </c>
      <c r="AK13" s="99">
        <v>2.24024</v>
      </c>
      <c r="AL13" s="99">
        <v>2.2214300000000002</v>
      </c>
      <c r="AM13" s="99">
        <v>2.1866699999999994</v>
      </c>
      <c r="AN13" s="99">
        <v>2.15849</v>
      </c>
      <c r="AO13" s="99">
        <v>2.1226599999999998</v>
      </c>
      <c r="AP13" s="99">
        <v>2.0997000000000003</v>
      </c>
      <c r="AQ13" s="99">
        <v>2.0778599999999998</v>
      </c>
    </row>
    <row r="14" spans="1:43" ht="14.25">
      <c r="A14" s="96" t="s">
        <v>99</v>
      </c>
      <c r="B14" s="97" t="s">
        <v>173</v>
      </c>
      <c r="C14" s="100">
        <v>0.20750193972834827</v>
      </c>
      <c r="D14" s="100">
        <v>0.2203353205465412</v>
      </c>
      <c r="E14" s="100">
        <v>0.23472285870034221</v>
      </c>
      <c r="F14" s="100">
        <v>0.24332384759159562</v>
      </c>
      <c r="G14" s="100">
        <v>0.26109543592030721</v>
      </c>
      <c r="H14" s="100">
        <v>0.28549108953568209</v>
      </c>
      <c r="I14" s="100">
        <v>0.32463430154016559</v>
      </c>
      <c r="J14" s="100">
        <v>0.3629393703206194</v>
      </c>
      <c r="K14" s="100">
        <v>0.38915282138300566</v>
      </c>
      <c r="L14" s="100">
        <v>0.42755297983099955</v>
      </c>
      <c r="M14" s="100">
        <v>0.46804778388330137</v>
      </c>
      <c r="N14" s="100">
        <v>0.48044455502973599</v>
      </c>
      <c r="O14" s="100">
        <v>0.49206962147537586</v>
      </c>
      <c r="P14" s="100">
        <v>0.53091317841131347</v>
      </c>
      <c r="Q14" s="100">
        <v>0.59932760637101778</v>
      </c>
      <c r="R14" s="100">
        <v>0.67488145368500918</v>
      </c>
      <c r="S14" s="100">
        <v>0.75413404696217301</v>
      </c>
      <c r="T14" s="100">
        <v>0.82830468487332698</v>
      </c>
      <c r="U14" s="100">
        <v>0.90087569813022361</v>
      </c>
      <c r="V14" s="100">
        <v>0.9739128111704517</v>
      </c>
      <c r="W14" s="100">
        <v>1.0403268563002173</v>
      </c>
      <c r="X14" s="100">
        <v>1.1113018919086739</v>
      </c>
      <c r="Y14" s="100">
        <v>1.1966581859081176</v>
      </c>
      <c r="Z14" s="100">
        <v>1.2870042896757459</v>
      </c>
      <c r="AA14" s="100">
        <v>1.3950926615803836</v>
      </c>
      <c r="AB14" s="100">
        <v>1.5254104902519097</v>
      </c>
      <c r="AC14" s="100">
        <v>1.6696446424868883</v>
      </c>
      <c r="AD14" s="100">
        <v>1.8490594490147327</v>
      </c>
      <c r="AE14" s="100">
        <v>2.0729194869029763</v>
      </c>
      <c r="AF14" s="100">
        <v>2.3550729957531686</v>
      </c>
      <c r="AG14" s="100">
        <v>2.5704226105170846</v>
      </c>
      <c r="AH14" s="100">
        <v>2.7983877579089365</v>
      </c>
      <c r="AI14" s="100">
        <v>3.080221640527701</v>
      </c>
      <c r="AJ14" s="100">
        <v>3.3567213418933464</v>
      </c>
      <c r="AK14" s="100">
        <v>3.6040073421021539</v>
      </c>
      <c r="AL14" s="100">
        <v>3.8660472172210301</v>
      </c>
      <c r="AM14" s="100">
        <v>4.126736073887237</v>
      </c>
      <c r="AN14" s="100">
        <v>4.3896580538685361</v>
      </c>
      <c r="AO14" s="100">
        <v>4.6563612337564306</v>
      </c>
      <c r="AP14" s="100">
        <v>4.9512593888069345</v>
      </c>
      <c r="AQ14" s="100">
        <v>5.257995191396942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12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63" sqref="L63"/>
    </sheetView>
  </sheetViews>
  <sheetFormatPr defaultRowHeight="13.5"/>
  <cols>
    <col min="2" max="2" width="14" customWidth="1"/>
    <col min="3" max="3" width="9.5" customWidth="1"/>
    <col min="4" max="4" width="12.75" customWidth="1"/>
    <col min="5" max="5" width="14.875" customWidth="1"/>
    <col min="7" max="8" width="12.25" customWidth="1"/>
    <col min="10" max="10" width="9.5" bestFit="1" customWidth="1"/>
    <col min="11" max="11" width="11.625" bestFit="1" customWidth="1"/>
    <col min="22" max="22" width="15" bestFit="1" customWidth="1"/>
  </cols>
  <sheetData>
    <row r="1" spans="1:20">
      <c r="Q1" s="70" t="s">
        <v>101</v>
      </c>
      <c r="R1" s="70"/>
      <c r="S1" s="70"/>
      <c r="T1" s="70"/>
    </row>
    <row r="2" spans="1:20">
      <c r="B2" s="1" t="s">
        <v>2</v>
      </c>
      <c r="C2" s="15" t="s">
        <v>92</v>
      </c>
      <c r="D2" s="1" t="s">
        <v>0</v>
      </c>
      <c r="E2" s="1" t="s">
        <v>99</v>
      </c>
      <c r="F2" s="10" t="s">
        <v>93</v>
      </c>
      <c r="G2" s="1" t="s">
        <v>1</v>
      </c>
      <c r="H2" s="43" t="s">
        <v>100</v>
      </c>
      <c r="I2" s="43" t="s">
        <v>94</v>
      </c>
      <c r="J2" s="43" t="s">
        <v>95</v>
      </c>
      <c r="K2" s="43" t="s">
        <v>96</v>
      </c>
      <c r="L2" s="43" t="s">
        <v>97</v>
      </c>
      <c r="M2" s="43" t="s">
        <v>98</v>
      </c>
      <c r="N2" s="43"/>
      <c r="Q2" t="s">
        <v>102</v>
      </c>
      <c r="R2" s="43" t="s">
        <v>96</v>
      </c>
      <c r="S2" s="43" t="s">
        <v>97</v>
      </c>
      <c r="T2" s="43" t="s">
        <v>98</v>
      </c>
    </row>
    <row r="3" spans="1:20" ht="15">
      <c r="A3" s="53"/>
      <c r="B3" s="2">
        <v>1978</v>
      </c>
      <c r="C3" s="14">
        <v>2.3908000000000009</v>
      </c>
      <c r="D3" s="5">
        <v>2.860929333490136</v>
      </c>
      <c r="E3" s="4">
        <v>0.20750193972834827</v>
      </c>
      <c r="F3">
        <v>9.6258999999999997</v>
      </c>
      <c r="G3" s="5">
        <f>C3*D3*E3*F3</f>
        <v>13.661987520000006</v>
      </c>
      <c r="H3" s="44">
        <f>G3-$G$3</f>
        <v>0</v>
      </c>
      <c r="I3" s="44" t="e">
        <f>H3/(LN(G3)-LN($G$3))</f>
        <v>#DIV/0!</v>
      </c>
      <c r="J3" t="s">
        <v>107</v>
      </c>
      <c r="K3" t="s">
        <v>108</v>
      </c>
      <c r="L3" s="45" t="s">
        <v>109</v>
      </c>
      <c r="M3" s="45" t="s">
        <v>110</v>
      </c>
      <c r="N3" s="45"/>
      <c r="O3" s="45"/>
      <c r="P3" s="45"/>
      <c r="Q3" t="s">
        <v>103</v>
      </c>
      <c r="R3" s="43" t="s">
        <v>104</v>
      </c>
      <c r="S3" s="43" t="s">
        <v>105</v>
      </c>
      <c r="T3" s="43" t="s">
        <v>106</v>
      </c>
    </row>
    <row r="4" spans="1:20" ht="15">
      <c r="A4" s="53"/>
      <c r="B4" s="2">
        <v>1979</v>
      </c>
      <c r="C4" s="14">
        <v>2.3895499999999994</v>
      </c>
      <c r="D4" s="5">
        <v>2.7260442117682748</v>
      </c>
      <c r="E4" s="4">
        <v>0.2203353205465412</v>
      </c>
      <c r="F4">
        <v>9.7542000000000009</v>
      </c>
      <c r="G4" s="5">
        <f t="shared" ref="G4:G42" si="0">C4*D4*E4*F4</f>
        <v>13.999895539999997</v>
      </c>
      <c r="H4" s="44">
        <f>G4-G3</f>
        <v>0.33790801999999154</v>
      </c>
      <c r="I4" s="44">
        <f>H4/(LN(G4)-LN(G3))</f>
        <v>13.83025354132312</v>
      </c>
      <c r="J4" s="14">
        <f>I4*LN(C4/C3)</f>
        <v>-7.2328667652774709E-3</v>
      </c>
      <c r="K4" s="14">
        <f>I4*LN(D4/D3)</f>
        <v>-0.66793157111229395</v>
      </c>
      <c r="L4" s="45">
        <f>I4*LN(E4/E3)</f>
        <v>0.82995189064310626</v>
      </c>
      <c r="M4" s="45">
        <f>I4*LN(F4/F3)</f>
        <v>0.18312056723445375</v>
      </c>
      <c r="N4" s="2">
        <v>1979</v>
      </c>
      <c r="O4" s="45">
        <f>SUM(J4:M4)</f>
        <v>0.3379080199999886</v>
      </c>
      <c r="P4" s="2">
        <v>1979</v>
      </c>
      <c r="Q4" s="49">
        <f t="shared" ref="Q4:Q43" si="1">J4/$H4</f>
        <v>-2.1404839001091636E-2</v>
      </c>
      <c r="R4" s="49">
        <f t="shared" ref="R4:R43" si="2">K4/$H4</f>
        <v>-1.9766668193087298</v>
      </c>
      <c r="S4" s="49">
        <f t="shared" ref="S4:S43" si="3">L4/$H4</f>
        <v>2.456147358216378</v>
      </c>
      <c r="T4" s="49">
        <f t="shared" ref="T4:T43" si="4">M4/$H4</f>
        <v>0.54192430009343473</v>
      </c>
    </row>
    <row r="5" spans="1:20" ht="15">
      <c r="A5" s="53"/>
      <c r="B5" s="2">
        <v>1980</v>
      </c>
      <c r="C5" s="14">
        <v>2.3871700000000002</v>
      </c>
      <c r="D5" s="5">
        <v>2.601612918136889</v>
      </c>
      <c r="E5" s="4">
        <v>0.23472285870034221</v>
      </c>
      <c r="F5">
        <v>9.8704999999999998</v>
      </c>
      <c r="G5" s="5">
        <f t="shared" si="0"/>
        <v>14.388667175000002</v>
      </c>
      <c r="H5" s="44">
        <f>G5-G4</f>
        <v>0.38877163500000478</v>
      </c>
      <c r="I5" s="44">
        <f>H5/(LN(G5)-LN(G4))</f>
        <v>14.193393964072399</v>
      </c>
      <c r="J5" s="14">
        <f>I5*LN(C5/C4)</f>
        <v>-1.4143713857974244E-2</v>
      </c>
      <c r="K5" s="14">
        <f>I5*LN(D5/D4)</f>
        <v>-0.6631145977929761</v>
      </c>
      <c r="L5" s="45">
        <f>I5*LN(E5/E4)</f>
        <v>0.8978020458447058</v>
      </c>
      <c r="M5" s="45">
        <f>I5*LN(F5/F4)</f>
        <v>0.1682279008062513</v>
      </c>
      <c r="N5" s="2">
        <v>1980</v>
      </c>
      <c r="O5" s="45">
        <f>SUM(J5:M5)</f>
        <v>0.38877163500000678</v>
      </c>
      <c r="P5" s="2">
        <v>1980</v>
      </c>
      <c r="Q5" s="49">
        <f t="shared" si="1"/>
        <v>-3.6380519010791694E-2</v>
      </c>
      <c r="R5" s="49">
        <f t="shared" si="2"/>
        <v>-1.7056660982814962</v>
      </c>
      <c r="S5" s="49">
        <f t="shared" si="3"/>
        <v>2.3093301182960397</v>
      </c>
      <c r="T5" s="49">
        <f t="shared" si="4"/>
        <v>0.43271649899625325</v>
      </c>
    </row>
    <row r="6" spans="1:20" ht="15">
      <c r="A6" s="54" t="s">
        <v>111</v>
      </c>
      <c r="B6" s="2">
        <v>1981</v>
      </c>
      <c r="C6" s="14">
        <v>2.3809200000000006</v>
      </c>
      <c r="D6" s="5">
        <v>2.4413648535945685</v>
      </c>
      <c r="E6" s="4">
        <v>0.24332384759159562</v>
      </c>
      <c r="F6">
        <v>10.007199999999999</v>
      </c>
      <c r="G6" s="5">
        <f t="shared" si="0"/>
        <v>14.153855124000003</v>
      </c>
      <c r="H6" s="44">
        <f>G6-G5</f>
        <v>-0.23481205099999869</v>
      </c>
      <c r="I6" s="44">
        <f>H6/(LN(G6)-LN(G5))</f>
        <v>14.270939187213752</v>
      </c>
      <c r="J6" s="14">
        <f>I6*LN(C6/C5)</f>
        <v>-3.7412641541518424E-2</v>
      </c>
      <c r="K6" s="14">
        <f>I6*LN(D6/D5)</f>
        <v>-0.90726577793417107</v>
      </c>
      <c r="L6" s="45">
        <f>I6*LN(E6/E5)</f>
        <v>0.51357925860128617</v>
      </c>
      <c r="M6" s="45">
        <f>I6*LN(F6/F5)</f>
        <v>0.19628710987440415</v>
      </c>
      <c r="N6" s="2">
        <v>1981</v>
      </c>
      <c r="O6" s="45">
        <f>SUM(J6:M6)</f>
        <v>-0.23481205099999922</v>
      </c>
      <c r="P6" s="2">
        <v>1981</v>
      </c>
      <c r="Q6" s="49">
        <f t="shared" si="1"/>
        <v>0.15933015951348525</v>
      </c>
      <c r="R6" s="49">
        <f t="shared" si="2"/>
        <v>3.86379563600071</v>
      </c>
      <c r="S6" s="49">
        <f t="shared" si="3"/>
        <v>-2.1871929333017452</v>
      </c>
      <c r="T6" s="49">
        <f t="shared" si="4"/>
        <v>-0.83593286221244767</v>
      </c>
    </row>
    <row r="7" spans="1:20" ht="15">
      <c r="A7" s="54"/>
      <c r="B7" s="2">
        <v>1982</v>
      </c>
      <c r="C7" s="14">
        <v>2.3795500000000001</v>
      </c>
      <c r="D7" s="5">
        <v>2.3384979939428594</v>
      </c>
      <c r="E7" s="4">
        <v>0.26109543592030721</v>
      </c>
      <c r="F7">
        <v>10.1654</v>
      </c>
      <c r="G7" s="5">
        <f t="shared" si="0"/>
        <v>14.769152985</v>
      </c>
      <c r="H7" s="44">
        <f t="shared" ref="H7:H42" si="5">G7-G6</f>
        <v>0.61529786099999662</v>
      </c>
      <c r="I7" s="44">
        <f t="shared" ref="I7:I42" si="6">H7/(LN(G7)-LN(G6))</f>
        <v>14.459322186248341</v>
      </c>
      <c r="J7" s="14">
        <f t="shared" ref="J7:J42" si="7">I7*LN(C7/C6)</f>
        <v>-8.3224017553073688E-3</v>
      </c>
      <c r="K7" s="14">
        <f t="shared" ref="K7:K42" si="8">I7*LN(D7/D6)</f>
        <v>-0.62245081246271172</v>
      </c>
      <c r="L7" s="45">
        <f t="shared" ref="L7:L42" si="9">I7*LN(E7/E6)</f>
        <v>1.0192771402622816</v>
      </c>
      <c r="M7" s="45">
        <f t="shared" ref="M7:M42" si="10">I7*LN(F7/F6)</f>
        <v>0.22679393495573655</v>
      </c>
      <c r="N7" s="2">
        <v>1982</v>
      </c>
      <c r="O7" s="45">
        <f t="shared" ref="O7:O42" si="11">SUM(J7:M7)</f>
        <v>0.61529786099999895</v>
      </c>
      <c r="P7" s="2">
        <v>1982</v>
      </c>
      <c r="Q7" s="49">
        <f t="shared" si="1"/>
        <v>-1.3525809665227187E-2</v>
      </c>
      <c r="R7" s="49">
        <f t="shared" si="2"/>
        <v>-1.0116251849975393</v>
      </c>
      <c r="S7" s="49">
        <f t="shared" si="3"/>
        <v>1.6565588877649082</v>
      </c>
      <c r="T7" s="49">
        <f t="shared" si="4"/>
        <v>0.36859210689786193</v>
      </c>
    </row>
    <row r="8" spans="1:20" ht="15">
      <c r="A8" s="54"/>
      <c r="B8" s="2">
        <v>1983</v>
      </c>
      <c r="C8" s="14">
        <v>2.3744800000000001</v>
      </c>
      <c r="D8" s="5">
        <v>2.2456576638763672</v>
      </c>
      <c r="E8" s="4">
        <v>0.28549108953568209</v>
      </c>
      <c r="F8">
        <v>10.300800000000001</v>
      </c>
      <c r="G8" s="5">
        <f t="shared" si="0"/>
        <v>15.681065920000002</v>
      </c>
      <c r="H8" s="44">
        <f t="shared" si="5"/>
        <v>0.91191293500000192</v>
      </c>
      <c r="I8" s="44">
        <f t="shared" si="6"/>
        <v>15.220556752994964</v>
      </c>
      <c r="J8" s="14">
        <f t="shared" si="7"/>
        <v>-3.2464352136324211E-2</v>
      </c>
      <c r="K8" s="14">
        <f t="shared" si="8"/>
        <v>-0.61659108585927924</v>
      </c>
      <c r="L8" s="45">
        <f t="shared" si="9"/>
        <v>1.359573541302648</v>
      </c>
      <c r="M8" s="45">
        <f t="shared" si="10"/>
        <v>0.20139483169295583</v>
      </c>
      <c r="N8" s="2">
        <v>1983</v>
      </c>
      <c r="O8" s="45">
        <f t="shared" si="11"/>
        <v>0.91191293500000026</v>
      </c>
      <c r="P8" s="2">
        <v>1983</v>
      </c>
      <c r="Q8" s="49">
        <f t="shared" si="1"/>
        <v>-3.5600275958717641E-2</v>
      </c>
      <c r="R8" s="49">
        <f t="shared" si="2"/>
        <v>-0.67615126641369327</v>
      </c>
      <c r="S8" s="49">
        <f t="shared" si="3"/>
        <v>1.490902792493721</v>
      </c>
      <c r="T8" s="49">
        <f t="shared" si="4"/>
        <v>0.22084874987868816</v>
      </c>
    </row>
    <row r="9" spans="1:20" ht="15">
      <c r="A9" s="54"/>
      <c r="B9" s="2">
        <v>1984</v>
      </c>
      <c r="C9" s="14">
        <v>2.3889599999999995</v>
      </c>
      <c r="D9" s="5">
        <v>2.0929301974956509</v>
      </c>
      <c r="E9" s="4">
        <v>0.32463430154016559</v>
      </c>
      <c r="F9">
        <v>10.435700000000001</v>
      </c>
      <c r="G9" s="5">
        <f t="shared" si="0"/>
        <v>16.938681983999995</v>
      </c>
      <c r="H9" s="44">
        <f t="shared" si="5"/>
        <v>1.2576160639999934</v>
      </c>
      <c r="I9" s="44">
        <f t="shared" si="6"/>
        <v>16.301789761405171</v>
      </c>
      <c r="J9" s="14">
        <f t="shared" si="7"/>
        <v>9.910931714167677E-2</v>
      </c>
      <c r="K9" s="14">
        <f t="shared" si="8"/>
        <v>-1.1481893686583928</v>
      </c>
      <c r="L9" s="45">
        <f t="shared" si="9"/>
        <v>2.0945925819158786</v>
      </c>
      <c r="M9" s="45">
        <f t="shared" si="10"/>
        <v>0.21210353360082965</v>
      </c>
      <c r="N9" s="2">
        <v>1984</v>
      </c>
      <c r="O9" s="45">
        <f t="shared" si="11"/>
        <v>1.2576160639999923</v>
      </c>
      <c r="P9" s="2">
        <v>1984</v>
      </c>
      <c r="Q9" s="49">
        <f t="shared" si="1"/>
        <v>7.88072926060185E-2</v>
      </c>
      <c r="R9" s="49">
        <f t="shared" si="2"/>
        <v>-0.91298879008148459</v>
      </c>
      <c r="S9" s="49">
        <f t="shared" si="3"/>
        <v>1.6655262618495701</v>
      </c>
      <c r="T9" s="49">
        <f t="shared" si="4"/>
        <v>0.1686552356258951</v>
      </c>
    </row>
    <row r="10" spans="1:20" ht="15">
      <c r="A10" s="54"/>
      <c r="B10" s="2">
        <v>1985</v>
      </c>
      <c r="C10" s="14">
        <v>2.3926599999999998</v>
      </c>
      <c r="D10" s="5">
        <v>1.9960176847951792</v>
      </c>
      <c r="E10" s="4">
        <v>0.3629393703206194</v>
      </c>
      <c r="F10">
        <v>10.585100000000001</v>
      </c>
      <c r="G10" s="5">
        <f t="shared" si="0"/>
        <v>18.347395411999997</v>
      </c>
      <c r="H10" s="44">
        <f t="shared" si="5"/>
        <v>1.4087134280000022</v>
      </c>
      <c r="I10" s="44">
        <f t="shared" si="6"/>
        <v>17.633661450605366</v>
      </c>
      <c r="J10" s="14">
        <f t="shared" si="7"/>
        <v>2.7289730421575554E-2</v>
      </c>
      <c r="K10" s="14">
        <f t="shared" si="8"/>
        <v>-0.83603048378538969</v>
      </c>
      <c r="L10" s="45">
        <f t="shared" si="9"/>
        <v>1.9667964156907354</v>
      </c>
      <c r="M10" s="45">
        <f t="shared" si="10"/>
        <v>0.25065776567308273</v>
      </c>
      <c r="N10" s="2">
        <v>1985</v>
      </c>
      <c r="O10" s="45">
        <f t="shared" si="11"/>
        <v>1.408713428000004</v>
      </c>
      <c r="P10" s="2">
        <v>1985</v>
      </c>
      <c r="Q10" s="49">
        <f t="shared" si="1"/>
        <v>1.9372095047265718E-2</v>
      </c>
      <c r="R10" s="49">
        <f t="shared" si="2"/>
        <v>-0.59347094105032439</v>
      </c>
      <c r="S10" s="49">
        <f t="shared" si="3"/>
        <v>1.3961650230615479</v>
      </c>
      <c r="T10" s="49">
        <f t="shared" si="4"/>
        <v>0.17793382294151194</v>
      </c>
    </row>
    <row r="11" spans="1:20" ht="15">
      <c r="A11" s="53" t="s">
        <v>112</v>
      </c>
      <c r="B11" s="2">
        <v>1986</v>
      </c>
      <c r="C11" s="14">
        <v>2.3963699999999997</v>
      </c>
      <c r="D11" s="5">
        <v>1.9325159978866635</v>
      </c>
      <c r="E11" s="4">
        <v>0.38915282138300566</v>
      </c>
      <c r="F11">
        <v>10.7507</v>
      </c>
      <c r="G11" s="5">
        <f t="shared" si="0"/>
        <v>19.374651450000002</v>
      </c>
      <c r="H11" s="44">
        <f>G11-G10</f>
        <v>1.0272560380000044</v>
      </c>
      <c r="I11" s="44">
        <f>H11/(LN(G11)-LN(G10))</f>
        <v>18.856360093851904</v>
      </c>
      <c r="J11" s="14">
        <f>I11*LN(C11/C10)</f>
        <v>2.9215565549969021E-2</v>
      </c>
      <c r="K11" s="14">
        <f>I11*LN(D11/D10)</f>
        <v>-0.60964984663232025</v>
      </c>
      <c r="L11" s="45">
        <f>I11*LN(E11/E10)</f>
        <v>1.3149732952578235</v>
      </c>
      <c r="M11" s="45">
        <f>I11*LN(F11/F10)</f>
        <v>0.29271702382452597</v>
      </c>
      <c r="N11" s="2">
        <v>1986</v>
      </c>
      <c r="O11" s="45">
        <f t="shared" si="11"/>
        <v>1.0272560379999982</v>
      </c>
      <c r="P11" s="2">
        <v>1986</v>
      </c>
      <c r="Q11" s="49">
        <f t="shared" si="1"/>
        <v>2.8440393114505007E-2</v>
      </c>
      <c r="R11" s="49">
        <f t="shared" si="2"/>
        <v>-0.59347409416961505</v>
      </c>
      <c r="S11" s="49">
        <f t="shared" si="3"/>
        <v>1.2800832962909465</v>
      </c>
      <c r="T11" s="49">
        <f t="shared" si="4"/>
        <v>0.28495040476415745</v>
      </c>
    </row>
    <row r="12" spans="1:20" ht="15">
      <c r="A12" s="53"/>
      <c r="B12" s="2">
        <v>1987</v>
      </c>
      <c r="C12" s="14">
        <v>2.3995100000000003</v>
      </c>
      <c r="D12" s="5">
        <v>1.8538228937161882</v>
      </c>
      <c r="E12" s="4">
        <v>0.42755297983099955</v>
      </c>
      <c r="F12">
        <v>10.93</v>
      </c>
      <c r="G12" s="5">
        <f t="shared" si="0"/>
        <v>20.787435032000001</v>
      </c>
      <c r="H12" s="44">
        <f t="shared" si="5"/>
        <v>1.4127835819999994</v>
      </c>
      <c r="I12" s="44">
        <f t="shared" si="6"/>
        <v>20.072757580411789</v>
      </c>
      <c r="J12" s="14">
        <f t="shared" si="7"/>
        <v>2.6284422382807902E-2</v>
      </c>
      <c r="K12" s="14">
        <f t="shared" si="8"/>
        <v>-0.83448161520659347</v>
      </c>
      <c r="L12" s="45">
        <f t="shared" si="9"/>
        <v>1.8889686637930243</v>
      </c>
      <c r="M12" s="45">
        <f t="shared" si="10"/>
        <v>0.33201211103076655</v>
      </c>
      <c r="N12" s="2">
        <v>1987</v>
      </c>
      <c r="O12" s="45">
        <f t="shared" si="11"/>
        <v>1.4127835820000052</v>
      </c>
      <c r="P12" s="2">
        <v>1987</v>
      </c>
      <c r="Q12" s="49">
        <f t="shared" si="1"/>
        <v>1.860470543237663E-2</v>
      </c>
      <c r="R12" s="49">
        <f t="shared" si="2"/>
        <v>-0.59066485896251997</v>
      </c>
      <c r="S12" s="49">
        <f t="shared" si="3"/>
        <v>1.3370545127081077</v>
      </c>
      <c r="T12" s="49">
        <f t="shared" si="4"/>
        <v>0.2350056408220397</v>
      </c>
    </row>
    <row r="13" spans="1:20" ht="15">
      <c r="A13" s="53"/>
      <c r="B13" s="2">
        <v>1988</v>
      </c>
      <c r="C13" s="14">
        <v>2.3989499999999997</v>
      </c>
      <c r="D13" s="5">
        <v>1.7895920921660482</v>
      </c>
      <c r="E13" s="4">
        <v>0.46804778388330137</v>
      </c>
      <c r="F13">
        <v>11.102600000000001</v>
      </c>
      <c r="G13" s="5">
        <f t="shared" si="0"/>
        <v>22.309515314999995</v>
      </c>
      <c r="H13" s="44">
        <f t="shared" si="5"/>
        <v>1.522080282999994</v>
      </c>
      <c r="I13" s="44">
        <f t="shared" si="6"/>
        <v>21.539512824394766</v>
      </c>
      <c r="J13" s="14">
        <f t="shared" si="7"/>
        <v>-5.0274993378848351E-3</v>
      </c>
      <c r="K13" s="14">
        <f t="shared" si="8"/>
        <v>-0.75953111714800614</v>
      </c>
      <c r="L13" s="45">
        <f t="shared" si="9"/>
        <v>1.949157533928459</v>
      </c>
      <c r="M13" s="45">
        <f t="shared" si="10"/>
        <v>0.33748136555742264</v>
      </c>
      <c r="N13" s="2">
        <v>1988</v>
      </c>
      <c r="O13" s="45">
        <f t="shared" si="11"/>
        <v>1.5220802829999907</v>
      </c>
      <c r="P13" s="2">
        <v>1988</v>
      </c>
      <c r="Q13" s="49">
        <f t="shared" si="1"/>
        <v>-3.3030447828781544E-3</v>
      </c>
      <c r="R13" s="49">
        <f t="shared" si="2"/>
        <v>-0.49900857768880852</v>
      </c>
      <c r="S13" s="49">
        <f t="shared" si="3"/>
        <v>1.2805878610336527</v>
      </c>
      <c r="T13" s="49">
        <f t="shared" si="4"/>
        <v>0.22172376143803182</v>
      </c>
    </row>
    <row r="14" spans="1:20" ht="15">
      <c r="A14" s="53"/>
      <c r="B14" s="2">
        <v>1989</v>
      </c>
      <c r="C14" s="14">
        <v>2.3989500000000001</v>
      </c>
      <c r="D14" s="5">
        <v>1.7901669238625859</v>
      </c>
      <c r="E14" s="4">
        <v>0.48044455502973599</v>
      </c>
      <c r="F14">
        <v>11.2704</v>
      </c>
      <c r="G14" s="5">
        <f t="shared" si="0"/>
        <v>23.253981930000005</v>
      </c>
      <c r="H14" s="44">
        <f t="shared" si="5"/>
        <v>0.94446661500001028</v>
      </c>
      <c r="I14" s="44">
        <f t="shared" si="6"/>
        <v>22.778485339861987</v>
      </c>
      <c r="J14" s="14">
        <f t="shared" si="7"/>
        <v>5.0578397780802717E-15</v>
      </c>
      <c r="K14" s="14">
        <f t="shared" si="8"/>
        <v>7.3154619774073917E-3</v>
      </c>
      <c r="L14" s="45">
        <f t="shared" si="9"/>
        <v>0.59546237535372726</v>
      </c>
      <c r="M14" s="45">
        <f t="shared" si="10"/>
        <v>0.34168877766887407</v>
      </c>
      <c r="N14" s="2">
        <v>1989</v>
      </c>
      <c r="O14" s="45">
        <f t="shared" si="11"/>
        <v>0.94446661500001372</v>
      </c>
      <c r="P14" s="2">
        <v>1989</v>
      </c>
      <c r="Q14" s="49">
        <f t="shared" si="1"/>
        <v>5.3552340524817983E-15</v>
      </c>
      <c r="R14" s="49">
        <f t="shared" si="2"/>
        <v>7.7456014444801866E-3</v>
      </c>
      <c r="S14" s="49">
        <f t="shared" si="3"/>
        <v>0.63047477369406091</v>
      </c>
      <c r="T14" s="49">
        <f t="shared" si="4"/>
        <v>0.36177962486145721</v>
      </c>
    </row>
    <row r="15" spans="1:20" ht="15">
      <c r="A15" s="53"/>
      <c r="B15" s="2">
        <v>1990</v>
      </c>
      <c r="C15" s="14">
        <v>2.3911899999999999</v>
      </c>
      <c r="D15" s="5">
        <v>1.7544144657688741</v>
      </c>
      <c r="E15" s="4">
        <v>0.49206962147537586</v>
      </c>
      <c r="F15">
        <v>11.433299999999999</v>
      </c>
      <c r="G15" s="5">
        <f t="shared" si="0"/>
        <v>23.601762656999995</v>
      </c>
      <c r="H15" s="44">
        <f t="shared" si="5"/>
        <v>0.3477807269999893</v>
      </c>
      <c r="I15" s="44">
        <f t="shared" si="6"/>
        <v>23.427442060906422</v>
      </c>
      <c r="J15" s="14">
        <f t="shared" si="7"/>
        <v>-7.5904716533447061E-2</v>
      </c>
      <c r="K15" s="14">
        <f t="shared" si="8"/>
        <v>-0.4726183179145928</v>
      </c>
      <c r="L15" s="45">
        <f t="shared" si="9"/>
        <v>0.56011223288364176</v>
      </c>
      <c r="M15" s="45">
        <f t="shared" si="10"/>
        <v>0.3361915285643885</v>
      </c>
      <c r="N15" s="2">
        <v>1990</v>
      </c>
      <c r="O15" s="45">
        <f t="shared" si="11"/>
        <v>0.34778072699999041</v>
      </c>
      <c r="P15" s="2">
        <v>1990</v>
      </c>
      <c r="Q15" s="49">
        <f t="shared" si="1"/>
        <v>-0.2182545225786747</v>
      </c>
      <c r="R15" s="49">
        <f t="shared" si="2"/>
        <v>-1.3589548851411981</v>
      </c>
      <c r="S15" s="49">
        <f t="shared" si="3"/>
        <v>1.6105326989084676</v>
      </c>
      <c r="T15" s="49">
        <f t="shared" si="4"/>
        <v>0.96667670881140821</v>
      </c>
    </row>
    <row r="16" spans="1:20" ht="15">
      <c r="A16" s="54" t="s">
        <v>113</v>
      </c>
      <c r="B16" s="2">
        <v>1991</v>
      </c>
      <c r="C16" s="14">
        <v>2.3973199999999997</v>
      </c>
      <c r="D16" s="5">
        <v>1.6877491782127927</v>
      </c>
      <c r="E16" s="4">
        <v>0.53091317841131347</v>
      </c>
      <c r="F16">
        <v>11.5823</v>
      </c>
      <c r="G16" s="5">
        <f t="shared" si="0"/>
        <v>24.880106155999997</v>
      </c>
      <c r="H16" s="44">
        <f t="shared" si="5"/>
        <v>1.2783434990000018</v>
      </c>
      <c r="I16" s="44">
        <f t="shared" si="6"/>
        <v>24.235315587127261</v>
      </c>
      <c r="J16" s="14">
        <f t="shared" si="7"/>
        <v>6.204960027349108E-2</v>
      </c>
      <c r="K16" s="14">
        <f t="shared" si="8"/>
        <v>-0.93886084506671286</v>
      </c>
      <c r="L16" s="45">
        <f t="shared" si="9"/>
        <v>1.8413577998525497</v>
      </c>
      <c r="M16" s="45">
        <f t="shared" si="10"/>
        <v>0.31379694394067253</v>
      </c>
      <c r="N16" s="2">
        <v>1991</v>
      </c>
      <c r="O16" s="45">
        <f t="shared" si="11"/>
        <v>1.2783434990000004</v>
      </c>
      <c r="P16" s="2">
        <v>1991</v>
      </c>
      <c r="Q16" s="49">
        <f t="shared" si="1"/>
        <v>4.8539066629610945E-2</v>
      </c>
      <c r="R16" s="49">
        <f t="shared" si="2"/>
        <v>-0.73443549859732304</v>
      </c>
      <c r="S16" s="49">
        <f t="shared" si="3"/>
        <v>1.440424894633541</v>
      </c>
      <c r="T16" s="49">
        <f t="shared" si="4"/>
        <v>0.24547153733417007</v>
      </c>
    </row>
    <row r="17" spans="1:22" ht="15">
      <c r="A17" s="54"/>
      <c r="B17" s="2">
        <v>1992</v>
      </c>
      <c r="C17" s="14">
        <v>2.3934500000000001</v>
      </c>
      <c r="D17" s="5">
        <v>1.5546008153032309</v>
      </c>
      <c r="E17" s="4">
        <v>0.59932760637101778</v>
      </c>
      <c r="F17">
        <v>11.7171</v>
      </c>
      <c r="G17" s="5">
        <f t="shared" si="0"/>
        <v>26.129293650000001</v>
      </c>
      <c r="H17" s="44">
        <f t="shared" si="5"/>
        <v>1.2491874940000045</v>
      </c>
      <c r="I17" s="44">
        <f t="shared" si="6"/>
        <v>25.499600453873221</v>
      </c>
      <c r="J17" s="14">
        <f t="shared" si="7"/>
        <v>-4.1197333715313547E-2</v>
      </c>
      <c r="K17" s="14">
        <f t="shared" si="8"/>
        <v>-2.0954804565683482</v>
      </c>
      <c r="L17" s="45">
        <f t="shared" si="9"/>
        <v>3.0908032230861573</v>
      </c>
      <c r="M17" s="45">
        <f t="shared" si="10"/>
        <v>0.29506206119751421</v>
      </c>
      <c r="N17" s="2">
        <v>1992</v>
      </c>
      <c r="O17" s="45">
        <f t="shared" si="11"/>
        <v>1.2491874940000098</v>
      </c>
      <c r="P17" s="2">
        <v>1992</v>
      </c>
      <c r="Q17" s="49">
        <f t="shared" si="1"/>
        <v>-3.2979303677942037E-2</v>
      </c>
      <c r="R17" s="49">
        <f t="shared" si="2"/>
        <v>-1.6774747318822747</v>
      </c>
      <c r="S17" s="49">
        <f t="shared" si="3"/>
        <v>2.4742508534000311</v>
      </c>
      <c r="T17" s="49">
        <f t="shared" si="4"/>
        <v>0.23620318216018993</v>
      </c>
    </row>
    <row r="18" spans="1:22" ht="15">
      <c r="A18" s="54"/>
      <c r="B18" s="2">
        <v>1993</v>
      </c>
      <c r="C18" s="14">
        <v>2.3816100000000002</v>
      </c>
      <c r="D18" s="5">
        <v>1.4501857649137533</v>
      </c>
      <c r="E18" s="4">
        <v>0.67488145368500918</v>
      </c>
      <c r="F18">
        <v>11.851699999999999</v>
      </c>
      <c r="G18" s="5">
        <f t="shared" si="0"/>
        <v>27.625008872999999</v>
      </c>
      <c r="H18" s="44">
        <f t="shared" si="5"/>
        <v>1.4957152229999977</v>
      </c>
      <c r="I18" s="44">
        <f t="shared" si="6"/>
        <v>26.870213441331767</v>
      </c>
      <c r="J18" s="14">
        <f t="shared" si="7"/>
        <v>-0.13325234830445271</v>
      </c>
      <c r="K18" s="14">
        <f t="shared" si="8"/>
        <v>-1.8682090998067313</v>
      </c>
      <c r="L18" s="45">
        <f t="shared" si="9"/>
        <v>3.1902649870488715</v>
      </c>
      <c r="M18" s="45">
        <f t="shared" si="10"/>
        <v>0.30691168406231717</v>
      </c>
      <c r="N18" s="2">
        <v>1993</v>
      </c>
      <c r="O18" s="45">
        <f t="shared" si="11"/>
        <v>1.4957152230000046</v>
      </c>
      <c r="P18" s="2">
        <v>1993</v>
      </c>
      <c r="Q18" s="49">
        <f t="shared" si="1"/>
        <v>-8.90893842994957E-2</v>
      </c>
      <c r="R18" s="49">
        <f t="shared" si="2"/>
        <v>-1.2490406402761698</v>
      </c>
      <c r="S18" s="49">
        <f t="shared" si="3"/>
        <v>2.132936095047604</v>
      </c>
      <c r="T18" s="49">
        <f t="shared" si="4"/>
        <v>0.20519392952806609</v>
      </c>
      <c r="V18" s="46"/>
    </row>
    <row r="19" spans="1:22" ht="15">
      <c r="A19" s="54"/>
      <c r="B19" s="2">
        <v>1994</v>
      </c>
      <c r="C19" s="14">
        <v>2.3728899999999999</v>
      </c>
      <c r="D19" s="5">
        <v>1.3579660645391354</v>
      </c>
      <c r="E19" s="4">
        <v>0.75413404696217301</v>
      </c>
      <c r="F19">
        <v>11.984999999999999</v>
      </c>
      <c r="G19" s="5">
        <f t="shared" si="0"/>
        <v>29.124139992999996</v>
      </c>
      <c r="H19" s="44">
        <f t="shared" si="5"/>
        <v>1.4991311199999977</v>
      </c>
      <c r="I19" s="44">
        <f t="shared" si="6"/>
        <v>28.36797282887489</v>
      </c>
      <c r="J19" s="14">
        <f t="shared" si="7"/>
        <v>-0.10405678848680398</v>
      </c>
      <c r="K19" s="14">
        <f t="shared" si="8"/>
        <v>-1.8638785758441121</v>
      </c>
      <c r="L19" s="45">
        <f t="shared" si="9"/>
        <v>3.1497834545662773</v>
      </c>
      <c r="M19" s="45">
        <f t="shared" si="10"/>
        <v>0.31728302976463235</v>
      </c>
      <c r="N19" s="2">
        <v>1994</v>
      </c>
      <c r="O19" s="45">
        <f t="shared" si="11"/>
        <v>1.4991311199999935</v>
      </c>
      <c r="P19" s="2">
        <v>1994</v>
      </c>
      <c r="Q19" s="49">
        <f t="shared" si="1"/>
        <v>-6.9411399108841226E-2</v>
      </c>
      <c r="R19" s="49">
        <f t="shared" si="2"/>
        <v>-1.2433059063199989</v>
      </c>
      <c r="S19" s="49">
        <f t="shared" si="3"/>
        <v>2.1010726897366268</v>
      </c>
      <c r="T19" s="49">
        <f t="shared" si="4"/>
        <v>0.21164461569221032</v>
      </c>
    </row>
    <row r="20" spans="1:22" ht="15">
      <c r="A20" s="54"/>
      <c r="B20" s="2">
        <v>1995</v>
      </c>
      <c r="C20" s="14">
        <v>2.3627799999999999</v>
      </c>
      <c r="D20" s="5">
        <v>1.3075093950023338</v>
      </c>
      <c r="E20" s="4">
        <v>0.82830468487332698</v>
      </c>
      <c r="F20">
        <v>12.1121</v>
      </c>
      <c r="G20" s="5">
        <f t="shared" si="0"/>
        <v>30.994002927999993</v>
      </c>
      <c r="H20" s="44">
        <f t="shared" si="5"/>
        <v>1.8698629349999969</v>
      </c>
      <c r="I20" s="44">
        <f t="shared" si="6"/>
        <v>30.049375857634605</v>
      </c>
      <c r="J20" s="14">
        <f t="shared" si="7"/>
        <v>-0.128302711741792</v>
      </c>
      <c r="K20" s="14">
        <f t="shared" si="8"/>
        <v>-1.1377876782448879</v>
      </c>
      <c r="L20" s="45">
        <f t="shared" si="9"/>
        <v>2.8189599033821602</v>
      </c>
      <c r="M20" s="45">
        <f t="shared" si="10"/>
        <v>0.31699342160451283</v>
      </c>
      <c r="N20" s="2">
        <v>1995</v>
      </c>
      <c r="O20" s="45">
        <f t="shared" si="11"/>
        <v>1.8698629349999929</v>
      </c>
      <c r="P20" s="2">
        <v>1995</v>
      </c>
      <c r="Q20" s="49">
        <f t="shared" si="1"/>
        <v>-6.8616105138097849E-2</v>
      </c>
      <c r="R20" s="49">
        <f t="shared" si="2"/>
        <v>-0.60848720884715002</v>
      </c>
      <c r="S20" s="49">
        <f t="shared" si="3"/>
        <v>1.5075756894353141</v>
      </c>
      <c r="T20" s="49">
        <f t="shared" si="4"/>
        <v>0.1695276245499317</v>
      </c>
    </row>
    <row r="21" spans="1:22" ht="15">
      <c r="A21" s="53" t="s">
        <v>114</v>
      </c>
      <c r="B21" s="2">
        <v>1996</v>
      </c>
      <c r="C21" s="14">
        <v>2.3587000000000002</v>
      </c>
      <c r="D21" s="5">
        <v>1.2261503741720901</v>
      </c>
      <c r="E21" s="4">
        <v>0.90087569813022361</v>
      </c>
      <c r="F21">
        <v>12.238899999999999</v>
      </c>
      <c r="G21" s="5">
        <f t="shared" si="0"/>
        <v>31.887737039999998</v>
      </c>
      <c r="H21" s="44">
        <f t="shared" si="5"/>
        <v>0.89373411200000419</v>
      </c>
      <c r="I21" s="44">
        <f t="shared" si="6"/>
        <v>31.438752772400171</v>
      </c>
      <c r="J21" s="14">
        <f t="shared" si="7"/>
        <v>-5.4334718452325813E-2</v>
      </c>
      <c r="K21" s="14">
        <f t="shared" si="8"/>
        <v>-2.019770665671309</v>
      </c>
      <c r="L21" s="45">
        <f t="shared" si="9"/>
        <v>2.6404221512544952</v>
      </c>
      <c r="M21" s="45">
        <f t="shared" si="10"/>
        <v>0.32741734486914809</v>
      </c>
      <c r="N21" s="2">
        <v>1996</v>
      </c>
      <c r="O21" s="45">
        <f t="shared" si="11"/>
        <v>0.8937341120000083</v>
      </c>
      <c r="P21" s="2">
        <v>1996</v>
      </c>
      <c r="Q21" s="49">
        <f t="shared" si="1"/>
        <v>-6.0795171318609752E-2</v>
      </c>
      <c r="R21" s="49">
        <f t="shared" si="2"/>
        <v>-2.2599234364585823</v>
      </c>
      <c r="S21" s="49">
        <f t="shared" si="3"/>
        <v>2.9543710101270957</v>
      </c>
      <c r="T21" s="49">
        <f t="shared" si="4"/>
        <v>0.36634759765010128</v>
      </c>
    </row>
    <row r="22" spans="1:22" ht="15">
      <c r="A22" s="53"/>
      <c r="B22" s="2">
        <v>1997</v>
      </c>
      <c r="C22" s="14">
        <v>2.3386200000000001</v>
      </c>
      <c r="D22" s="5">
        <v>1.1288034307478652</v>
      </c>
      <c r="E22" s="4">
        <v>0.9739128111704517</v>
      </c>
      <c r="F22">
        <v>12.3626</v>
      </c>
      <c r="G22" s="5">
        <f t="shared" si="0"/>
        <v>31.783950558000008</v>
      </c>
      <c r="H22" s="44">
        <f t="shared" si="5"/>
        <v>-0.10378648199998963</v>
      </c>
      <c r="I22" s="44">
        <f t="shared" si="6"/>
        <v>31.835815603209337</v>
      </c>
      <c r="J22" s="14">
        <f t="shared" si="7"/>
        <v>-0.27218374360783676</v>
      </c>
      <c r="K22" s="14">
        <f t="shared" si="8"/>
        <v>-2.6335007999147408</v>
      </c>
      <c r="L22" s="45">
        <f t="shared" si="9"/>
        <v>2.4817449343890794</v>
      </c>
      <c r="M22" s="45">
        <f t="shared" si="10"/>
        <v>0.32015312713350669</v>
      </c>
      <c r="N22" s="2">
        <v>1997</v>
      </c>
      <c r="O22" s="45">
        <f t="shared" si="11"/>
        <v>-0.10378648199999146</v>
      </c>
      <c r="P22" s="2">
        <v>1997</v>
      </c>
      <c r="Q22" s="49">
        <f t="shared" si="1"/>
        <v>2.6225355977271101</v>
      </c>
      <c r="R22" s="49">
        <f t="shared" si="2"/>
        <v>25.374217809165206</v>
      </c>
      <c r="S22" s="49">
        <f t="shared" si="3"/>
        <v>-23.912024827947508</v>
      </c>
      <c r="T22" s="49">
        <f t="shared" si="4"/>
        <v>-3.0847285789447865</v>
      </c>
    </row>
    <row r="23" spans="1:22" ht="15">
      <c r="A23" s="53"/>
      <c r="B23" s="2">
        <v>1998</v>
      </c>
      <c r="C23" s="14">
        <v>2.3337400000000001</v>
      </c>
      <c r="D23" s="5">
        <v>1.049246257860218</v>
      </c>
      <c r="E23" s="4">
        <v>1.0403268563002173</v>
      </c>
      <c r="F23">
        <v>12.476100000000001</v>
      </c>
      <c r="G23" s="5">
        <f t="shared" si="0"/>
        <v>31.781804816000005</v>
      </c>
      <c r="H23" s="44">
        <f t="shared" si="5"/>
        <v>-2.1457420000032812E-3</v>
      </c>
      <c r="I23" s="44">
        <f t="shared" si="6"/>
        <v>31.782877675080655</v>
      </c>
      <c r="J23" s="14">
        <f t="shared" si="7"/>
        <v>-6.6390646034037396E-2</v>
      </c>
      <c r="K23" s="14">
        <f t="shared" si="8"/>
        <v>-2.3228867064985965</v>
      </c>
      <c r="L23" s="45">
        <f t="shared" si="9"/>
        <v>2.0966669949254571</v>
      </c>
      <c r="M23" s="45">
        <f t="shared" si="10"/>
        <v>0.29046461560716436</v>
      </c>
      <c r="N23" s="2">
        <v>1998</v>
      </c>
      <c r="O23" s="45">
        <f t="shared" si="11"/>
        <v>-2.1457420000126626E-3</v>
      </c>
      <c r="P23" s="2">
        <v>1998</v>
      </c>
      <c r="Q23" s="49">
        <f t="shared" si="1"/>
        <v>30.940647120639795</v>
      </c>
      <c r="R23" s="49">
        <f t="shared" si="2"/>
        <v>1082.5563867860369</v>
      </c>
      <c r="S23" s="49">
        <f t="shared" si="3"/>
        <v>-977.12912126539482</v>
      </c>
      <c r="T23" s="49">
        <f t="shared" si="4"/>
        <v>-135.36791264127757</v>
      </c>
    </row>
    <row r="24" spans="1:22" ht="15">
      <c r="A24" s="53"/>
      <c r="B24" s="2">
        <v>1999</v>
      </c>
      <c r="C24" s="14">
        <v>2.3436399999999997</v>
      </c>
      <c r="D24" s="5">
        <v>1.0055998382789948</v>
      </c>
      <c r="E24" s="4">
        <v>1.1113018919086739</v>
      </c>
      <c r="F24">
        <v>12.5786</v>
      </c>
      <c r="G24" s="5">
        <f t="shared" si="0"/>
        <v>32.944313115999982</v>
      </c>
      <c r="H24" s="44">
        <f t="shared" si="5"/>
        <v>1.1625082999999776</v>
      </c>
      <c r="I24" s="44">
        <f t="shared" si="6"/>
        <v>32.359578810279757</v>
      </c>
      <c r="J24" s="14">
        <f t="shared" si="7"/>
        <v>0.13698280174491362</v>
      </c>
      <c r="K24" s="14">
        <f t="shared" si="8"/>
        <v>-1.3748885830637263</v>
      </c>
      <c r="L24" s="45">
        <f t="shared" si="9"/>
        <v>2.1356433730181559</v>
      </c>
      <c r="M24" s="45">
        <f t="shared" si="10"/>
        <v>0.26477070830064386</v>
      </c>
      <c r="N24" s="2">
        <v>1999</v>
      </c>
      <c r="O24" s="45">
        <f t="shared" si="11"/>
        <v>1.1625082999999869</v>
      </c>
      <c r="P24" s="2">
        <v>1999</v>
      </c>
      <c r="Q24" s="49">
        <f t="shared" si="1"/>
        <v>0.11783382685948673</v>
      </c>
      <c r="R24" s="49">
        <f t="shared" si="2"/>
        <v>-1.1826914122365859</v>
      </c>
      <c r="S24" s="49">
        <f t="shared" si="3"/>
        <v>1.8370994624452979</v>
      </c>
      <c r="T24" s="49">
        <f t="shared" si="4"/>
        <v>0.22775812293180958</v>
      </c>
    </row>
    <row r="25" spans="1:22" ht="15">
      <c r="A25" s="53"/>
      <c r="B25" s="2">
        <v>2000</v>
      </c>
      <c r="C25" s="14">
        <v>2.30186</v>
      </c>
      <c r="D25" s="5">
        <v>0.96638020658640411</v>
      </c>
      <c r="E25" s="4">
        <v>1.1966581859081176</v>
      </c>
      <c r="F25">
        <v>12.674300000000001</v>
      </c>
      <c r="G25" s="5">
        <f t="shared" si="0"/>
        <v>33.738131834000001</v>
      </c>
      <c r="H25" s="44">
        <f t="shared" si="5"/>
        <v>0.79381871800001846</v>
      </c>
      <c r="I25" s="44">
        <f t="shared" si="6"/>
        <v>33.339647417843622</v>
      </c>
      <c r="J25" s="14">
        <f t="shared" si="7"/>
        <v>-0.59970639414877125</v>
      </c>
      <c r="K25" s="14">
        <f t="shared" si="8"/>
        <v>-1.3263228905308697</v>
      </c>
      <c r="L25" s="45">
        <f t="shared" si="9"/>
        <v>2.4671546857118338</v>
      </c>
      <c r="M25" s="45">
        <f t="shared" si="10"/>
        <v>0.25269331696781916</v>
      </c>
      <c r="N25" s="2">
        <v>2000</v>
      </c>
      <c r="O25" s="45">
        <f t="shared" si="11"/>
        <v>0.79381871800001202</v>
      </c>
      <c r="P25" s="2">
        <v>2000</v>
      </c>
      <c r="Q25" s="49">
        <f t="shared" si="1"/>
        <v>-0.7554702107046527</v>
      </c>
      <c r="R25" s="49">
        <f t="shared" si="2"/>
        <v>-1.6708133235664504</v>
      </c>
      <c r="S25" s="49">
        <f t="shared" si="3"/>
        <v>3.1079573078444045</v>
      </c>
      <c r="T25" s="49">
        <f t="shared" si="4"/>
        <v>0.31832622642669062</v>
      </c>
    </row>
    <row r="26" spans="1:22" ht="15">
      <c r="A26" s="54" t="s">
        <v>115</v>
      </c>
      <c r="B26" s="2">
        <v>2001</v>
      </c>
      <c r="C26" s="14">
        <v>2.27528</v>
      </c>
      <c r="D26" s="5">
        <v>0.9469762434657234</v>
      </c>
      <c r="E26" s="4">
        <v>1.2870042896757459</v>
      </c>
      <c r="F26">
        <v>12.762700000000001</v>
      </c>
      <c r="G26" s="5">
        <f t="shared" si="0"/>
        <v>35.391297816000005</v>
      </c>
      <c r="H26" s="44">
        <f t="shared" si="5"/>
        <v>1.6531659820000044</v>
      </c>
      <c r="I26" s="44">
        <f t="shared" si="6"/>
        <v>34.558124832179288</v>
      </c>
      <c r="J26" s="14">
        <f t="shared" si="7"/>
        <v>-0.40137084887688335</v>
      </c>
      <c r="K26" s="14">
        <f t="shared" si="8"/>
        <v>-0.7009541474084735</v>
      </c>
      <c r="L26" s="45">
        <f t="shared" si="9"/>
        <v>2.5152935859982062</v>
      </c>
      <c r="M26" s="45">
        <f t="shared" si="10"/>
        <v>0.24019739228716153</v>
      </c>
      <c r="N26" s="2">
        <v>2001</v>
      </c>
      <c r="O26" s="45">
        <f t="shared" si="11"/>
        <v>1.6531659820000111</v>
      </c>
      <c r="P26" s="2">
        <v>2001</v>
      </c>
      <c r="Q26" s="49">
        <f t="shared" si="1"/>
        <v>-0.24278920159686801</v>
      </c>
      <c r="R26" s="49">
        <f t="shared" si="2"/>
        <v>-0.42400712030165139</v>
      </c>
      <c r="S26" s="49">
        <f t="shared" si="3"/>
        <v>1.5215009341985113</v>
      </c>
      <c r="T26" s="49">
        <f t="shared" si="4"/>
        <v>0.14529538770001191</v>
      </c>
    </row>
    <row r="27" spans="1:22" ht="15">
      <c r="A27" s="54"/>
      <c r="B27" s="2">
        <v>2002</v>
      </c>
      <c r="C27" s="14">
        <v>2.2826900000000001</v>
      </c>
      <c r="D27" s="5">
        <v>0.94627995815380872</v>
      </c>
      <c r="E27" s="4">
        <v>1.3950926615803836</v>
      </c>
      <c r="F27">
        <v>12.8453</v>
      </c>
      <c r="G27" s="5">
        <f t="shared" si="0"/>
        <v>38.709172213000002</v>
      </c>
      <c r="H27" s="44">
        <f t="shared" si="5"/>
        <v>3.3178743969999971</v>
      </c>
      <c r="I27" s="44">
        <f t="shared" si="6"/>
        <v>37.025461932829245</v>
      </c>
      <c r="J27" s="14">
        <f t="shared" si="7"/>
        <v>0.12038645038497807</v>
      </c>
      <c r="K27" s="14">
        <f t="shared" si="8"/>
        <v>-2.7233806445150888E-2</v>
      </c>
      <c r="L27" s="45">
        <f t="shared" si="9"/>
        <v>2.9858656329321516</v>
      </c>
      <c r="M27" s="45">
        <f t="shared" si="10"/>
        <v>0.23885612012800872</v>
      </c>
      <c r="N27" s="2">
        <v>2002</v>
      </c>
      <c r="O27" s="45">
        <f t="shared" si="11"/>
        <v>3.3178743969999873</v>
      </c>
      <c r="P27" s="2">
        <v>2002</v>
      </c>
      <c r="Q27" s="49">
        <f t="shared" si="1"/>
        <v>3.6284209701799082E-2</v>
      </c>
      <c r="R27" s="49">
        <f t="shared" si="2"/>
        <v>-8.2082089875902282E-3</v>
      </c>
      <c r="S27" s="49">
        <f t="shared" si="3"/>
        <v>0.89993329332537542</v>
      </c>
      <c r="T27" s="49">
        <f t="shared" si="4"/>
        <v>7.1990705960412807E-2</v>
      </c>
    </row>
    <row r="28" spans="1:22" ht="15">
      <c r="A28" s="54"/>
      <c r="B28" s="2">
        <v>2003</v>
      </c>
      <c r="C28" s="14">
        <v>2.3088500000000001</v>
      </c>
      <c r="D28" s="5">
        <v>0.99979088605405386</v>
      </c>
      <c r="E28" s="4">
        <v>1.5254104902519097</v>
      </c>
      <c r="F28">
        <v>12.922700000000001</v>
      </c>
      <c r="G28" s="5">
        <f t="shared" si="0"/>
        <v>45.503508455000016</v>
      </c>
      <c r="H28" s="44">
        <f t="shared" si="5"/>
        <v>6.7943362420000142</v>
      </c>
      <c r="I28" s="44">
        <f t="shared" si="6"/>
        <v>42.014819258576104</v>
      </c>
      <c r="J28" s="14">
        <f t="shared" si="7"/>
        <v>0.47875857105060088</v>
      </c>
      <c r="K28" s="14">
        <f t="shared" si="8"/>
        <v>2.3111376929683023</v>
      </c>
      <c r="L28" s="45">
        <f t="shared" si="9"/>
        <v>3.7520372466279994</v>
      </c>
      <c r="M28" s="45">
        <f t="shared" si="10"/>
        <v>0.25240273135310631</v>
      </c>
      <c r="N28" s="2">
        <v>2003</v>
      </c>
      <c r="O28" s="45">
        <f t="shared" si="11"/>
        <v>6.7943362420000089</v>
      </c>
      <c r="P28" s="2">
        <v>2003</v>
      </c>
      <c r="Q28" s="49">
        <f t="shared" si="1"/>
        <v>7.0464362374516684E-2</v>
      </c>
      <c r="R28" s="49">
        <f t="shared" si="2"/>
        <v>0.34015650839911693</v>
      </c>
      <c r="S28" s="49">
        <f t="shared" si="3"/>
        <v>0.55223013889632455</v>
      </c>
      <c r="T28" s="49">
        <f t="shared" si="4"/>
        <v>3.7148990330041098E-2</v>
      </c>
    </row>
    <row r="29" spans="1:22" ht="15">
      <c r="A29" s="54"/>
      <c r="B29" s="2">
        <v>2004</v>
      </c>
      <c r="C29" s="14">
        <v>2.3046899999999995</v>
      </c>
      <c r="D29" s="5">
        <v>1.0610376548656688</v>
      </c>
      <c r="E29" s="4">
        <v>1.6696446424868883</v>
      </c>
      <c r="F29">
        <v>12.998799999999999</v>
      </c>
      <c r="G29" s="5">
        <f t="shared" si="0"/>
        <v>53.072631788999985</v>
      </c>
      <c r="H29" s="44">
        <f t="shared" si="5"/>
        <v>7.5691233339999684</v>
      </c>
      <c r="I29" s="44">
        <f t="shared" si="6"/>
        <v>49.191052082931371</v>
      </c>
      <c r="J29" s="14">
        <f t="shared" si="7"/>
        <v>-8.8710548569901654E-2</v>
      </c>
      <c r="K29" s="14">
        <f t="shared" si="8"/>
        <v>2.9247270400946737</v>
      </c>
      <c r="L29" s="45">
        <f t="shared" si="9"/>
        <v>4.444277120563024</v>
      </c>
      <c r="M29" s="45">
        <f t="shared" si="10"/>
        <v>0.28882972191217837</v>
      </c>
      <c r="N29" s="2">
        <v>2004</v>
      </c>
      <c r="O29" s="45">
        <f t="shared" si="11"/>
        <v>7.5691233339999746</v>
      </c>
      <c r="P29" s="2">
        <v>2004</v>
      </c>
      <c r="Q29" s="49">
        <f t="shared" si="1"/>
        <v>-1.1720055897546301E-2</v>
      </c>
      <c r="R29" s="49">
        <f t="shared" si="2"/>
        <v>0.38640234952402031</v>
      </c>
      <c r="S29" s="49">
        <f t="shared" si="3"/>
        <v>0.58715876653768406</v>
      </c>
      <c r="T29" s="49">
        <f t="shared" si="4"/>
        <v>3.8158939835842759E-2</v>
      </c>
    </row>
    <row r="30" spans="1:22" ht="15">
      <c r="A30" s="54"/>
      <c r="B30" s="2">
        <v>2005</v>
      </c>
      <c r="C30" s="14">
        <v>2.3207200000000001</v>
      </c>
      <c r="D30" s="5">
        <v>1.0810395312074508</v>
      </c>
      <c r="E30" s="4">
        <v>1.8490594490147327</v>
      </c>
      <c r="F30">
        <v>13.0756</v>
      </c>
      <c r="G30" s="5">
        <f t="shared" si="0"/>
        <v>60.656426568000008</v>
      </c>
      <c r="H30" s="44">
        <f t="shared" si="5"/>
        <v>7.5837947790000229</v>
      </c>
      <c r="I30" s="44">
        <f t="shared" si="6"/>
        <v>56.780143971727142</v>
      </c>
      <c r="J30" s="14">
        <f t="shared" si="7"/>
        <v>0.39356050679512294</v>
      </c>
      <c r="K30" s="14">
        <f t="shared" si="8"/>
        <v>1.0604122347696499</v>
      </c>
      <c r="L30" s="45">
        <f t="shared" si="9"/>
        <v>5.7953385848891275</v>
      </c>
      <c r="M30" s="45">
        <f t="shared" si="10"/>
        <v>0.33448345254613748</v>
      </c>
      <c r="N30" s="2">
        <v>2005</v>
      </c>
      <c r="O30" s="45">
        <f t="shared" si="11"/>
        <v>7.5837947790000371</v>
      </c>
      <c r="P30" s="2">
        <v>2005</v>
      </c>
      <c r="Q30" s="49">
        <f t="shared" si="1"/>
        <v>5.1894931002736955E-2</v>
      </c>
      <c r="R30" s="49">
        <f t="shared" si="2"/>
        <v>0.13982607199577632</v>
      </c>
      <c r="S30" s="49">
        <f t="shared" si="3"/>
        <v>0.76417397276318233</v>
      </c>
      <c r="T30" s="49">
        <f t="shared" si="4"/>
        <v>4.4105024238306395E-2</v>
      </c>
    </row>
    <row r="31" spans="1:22" ht="15">
      <c r="A31" s="53" t="s">
        <v>116</v>
      </c>
      <c r="B31" s="2">
        <v>2006</v>
      </c>
      <c r="C31" s="14">
        <v>2.3193700000000002</v>
      </c>
      <c r="D31" s="5">
        <v>1.0513278837407443</v>
      </c>
      <c r="E31" s="4">
        <v>2.0729194869029763</v>
      </c>
      <c r="F31">
        <v>13.1448</v>
      </c>
      <c r="G31" s="5">
        <f t="shared" si="0"/>
        <v>66.442296579000001</v>
      </c>
      <c r="H31" s="44">
        <f t="shared" si="5"/>
        <v>5.785870010999993</v>
      </c>
      <c r="I31" s="44">
        <f t="shared" si="6"/>
        <v>63.505439270941309</v>
      </c>
      <c r="J31" s="14">
        <f t="shared" si="7"/>
        <v>-3.6952880411708522E-2</v>
      </c>
      <c r="K31" s="14">
        <f t="shared" si="8"/>
        <v>-1.7698388498213964</v>
      </c>
      <c r="L31" s="45">
        <f t="shared" si="9"/>
        <v>7.2574581134756624</v>
      </c>
      <c r="M31" s="45">
        <f t="shared" si="10"/>
        <v>0.33520362775744705</v>
      </c>
      <c r="N31" s="2">
        <v>2006</v>
      </c>
      <c r="O31" s="45">
        <f t="shared" si="11"/>
        <v>5.7858700110000045</v>
      </c>
      <c r="P31" s="2">
        <v>2006</v>
      </c>
      <c r="Q31" s="49">
        <f t="shared" si="1"/>
        <v>-6.3867456996880958E-3</v>
      </c>
      <c r="R31" s="49">
        <f t="shared" si="2"/>
        <v>-0.30588983963632266</v>
      </c>
      <c r="S31" s="49">
        <f t="shared" si="3"/>
        <v>1.2543417151919958</v>
      </c>
      <c r="T31" s="49">
        <f t="shared" si="4"/>
        <v>5.7934870144017041E-2</v>
      </c>
    </row>
    <row r="32" spans="1:22" ht="15">
      <c r="A32" s="53"/>
      <c r="B32" s="2">
        <v>2007</v>
      </c>
      <c r="C32" s="14">
        <v>2.3165000000000009</v>
      </c>
      <c r="D32" s="5">
        <v>1.0008630561279717</v>
      </c>
      <c r="E32" s="4">
        <v>2.3550729957531686</v>
      </c>
      <c r="F32">
        <v>13.212899999999999</v>
      </c>
      <c r="G32" s="5">
        <f t="shared" si="0"/>
        <v>72.145539300000038</v>
      </c>
      <c r="H32" s="44">
        <f t="shared" si="5"/>
        <v>5.7032427210000378</v>
      </c>
      <c r="I32" s="44">
        <f t="shared" si="6"/>
        <v>69.254783095478103</v>
      </c>
      <c r="J32" s="14">
        <f t="shared" si="7"/>
        <v>-8.5749278075891416E-2</v>
      </c>
      <c r="K32" s="14">
        <f t="shared" si="8"/>
        <v>-3.4067350585986986</v>
      </c>
      <c r="L32" s="45">
        <f t="shared" si="9"/>
        <v>8.8378611419705528</v>
      </c>
      <c r="M32" s="45">
        <f t="shared" si="10"/>
        <v>0.35786591570409121</v>
      </c>
      <c r="N32" s="2">
        <v>2007</v>
      </c>
      <c r="O32" s="45">
        <f t="shared" si="11"/>
        <v>5.7032427210000547</v>
      </c>
      <c r="P32" s="2">
        <v>2007</v>
      </c>
      <c r="Q32" s="49">
        <f t="shared" si="1"/>
        <v>-1.503517950588918E-2</v>
      </c>
      <c r="R32" s="49">
        <f t="shared" si="2"/>
        <v>-0.59733299550003072</v>
      </c>
      <c r="S32" s="49">
        <f t="shared" si="3"/>
        <v>1.5496203781453077</v>
      </c>
      <c r="T32" s="49">
        <f t="shared" si="4"/>
        <v>6.2747796860614949E-2</v>
      </c>
    </row>
    <row r="33" spans="1:20" ht="15">
      <c r="A33" s="53"/>
      <c r="B33" s="2">
        <v>2008</v>
      </c>
      <c r="C33" s="14">
        <v>2.2903799999999999</v>
      </c>
      <c r="D33" s="5">
        <v>0.9392241919570008</v>
      </c>
      <c r="E33" s="4">
        <v>2.5704226105170846</v>
      </c>
      <c r="F33">
        <v>13.280200000000001</v>
      </c>
      <c r="G33" s="5">
        <f t="shared" si="0"/>
        <v>73.432102218000011</v>
      </c>
      <c r="H33" s="44">
        <f t="shared" si="5"/>
        <v>1.2865629179999729</v>
      </c>
      <c r="I33" s="44">
        <f t="shared" si="6"/>
        <v>72.786925689353509</v>
      </c>
      <c r="J33" s="14">
        <f t="shared" si="7"/>
        <v>-0.82538067915580637</v>
      </c>
      <c r="K33" s="14">
        <f t="shared" si="8"/>
        <v>-4.6266103920057944</v>
      </c>
      <c r="L33" s="45">
        <f t="shared" si="9"/>
        <v>6.368754257472367</v>
      </c>
      <c r="M33" s="45">
        <f t="shared" si="10"/>
        <v>0.36979973168919966</v>
      </c>
      <c r="N33" s="2">
        <v>2008</v>
      </c>
      <c r="O33" s="45">
        <f t="shared" si="11"/>
        <v>1.286562917999966</v>
      </c>
      <c r="P33" s="2">
        <v>2008</v>
      </c>
      <c r="Q33" s="49">
        <f t="shared" si="1"/>
        <v>-0.64153930414759841</v>
      </c>
      <c r="R33" s="49">
        <f t="shared" si="2"/>
        <v>-3.5961011523619026</v>
      </c>
      <c r="S33" s="49">
        <f t="shared" si="3"/>
        <v>4.9502081618930207</v>
      </c>
      <c r="T33" s="49">
        <f t="shared" si="4"/>
        <v>0.28743229461647474</v>
      </c>
    </row>
    <row r="34" spans="1:20" ht="15">
      <c r="A34" s="53"/>
      <c r="B34" s="2">
        <v>2009</v>
      </c>
      <c r="C34" s="14">
        <v>2.2884099999999998</v>
      </c>
      <c r="D34" s="5">
        <v>0.9000686536086967</v>
      </c>
      <c r="E34" s="4">
        <v>2.7983877579089365</v>
      </c>
      <c r="F34">
        <v>13.345000000000001</v>
      </c>
      <c r="G34" s="5">
        <f t="shared" si="0"/>
        <v>76.919409966000003</v>
      </c>
      <c r="H34" s="44">
        <f t="shared" si="5"/>
        <v>3.4873077479999921</v>
      </c>
      <c r="I34" s="44">
        <f t="shared" si="6"/>
        <v>75.16227317639877</v>
      </c>
      <c r="J34" s="14">
        <f t="shared" si="7"/>
        <v>-6.4676339073828804E-2</v>
      </c>
      <c r="K34" s="14">
        <f t="shared" si="8"/>
        <v>-3.2006474493183825</v>
      </c>
      <c r="L34" s="45">
        <f t="shared" si="9"/>
        <v>6.3867732578902805</v>
      </c>
      <c r="M34" s="45">
        <f t="shared" si="10"/>
        <v>0.36585827850189229</v>
      </c>
      <c r="N34" s="2">
        <v>2009</v>
      </c>
      <c r="O34" s="45">
        <f t="shared" si="11"/>
        <v>3.4873077479999615</v>
      </c>
      <c r="P34" s="2">
        <v>2009</v>
      </c>
      <c r="Q34" s="49">
        <f t="shared" si="1"/>
        <v>-1.8546209209933183E-2</v>
      </c>
      <c r="R34" s="49">
        <f t="shared" si="2"/>
        <v>-0.91779896717001463</v>
      </c>
      <c r="S34" s="49">
        <f t="shared" si="3"/>
        <v>1.8314337934623528</v>
      </c>
      <c r="T34" s="49">
        <f t="shared" si="4"/>
        <v>0.10491138291758617</v>
      </c>
    </row>
    <row r="35" spans="1:20" ht="15">
      <c r="A35" s="53"/>
      <c r="B35" s="2">
        <v>2010</v>
      </c>
      <c r="C35" s="14">
        <v>2.254</v>
      </c>
      <c r="D35" s="5">
        <v>0.87317628259448465</v>
      </c>
      <c r="E35" s="11">
        <v>3.080221640527701</v>
      </c>
      <c r="F35">
        <v>13.4091</v>
      </c>
      <c r="G35" s="5">
        <f t="shared" si="0"/>
        <v>81.290059199999988</v>
      </c>
      <c r="H35" s="44">
        <f t="shared" si="5"/>
        <v>4.3706492339999841</v>
      </c>
      <c r="I35" s="44">
        <f t="shared" si="6"/>
        <v>79.084606769711016</v>
      </c>
      <c r="J35" s="14">
        <f t="shared" si="7"/>
        <v>-1.1981980378225006</v>
      </c>
      <c r="K35" s="14">
        <f t="shared" si="8"/>
        <v>-2.3989191969387988</v>
      </c>
      <c r="L35" s="45">
        <f t="shared" si="9"/>
        <v>7.5888090010235256</v>
      </c>
      <c r="M35" s="45">
        <f t="shared" si="10"/>
        <v>0.37895746773775207</v>
      </c>
      <c r="N35" s="2">
        <v>2010</v>
      </c>
      <c r="O35" s="45">
        <f t="shared" si="11"/>
        <v>4.3706492339999787</v>
      </c>
      <c r="P35" s="2">
        <v>2010</v>
      </c>
      <c r="Q35" s="49">
        <f t="shared" si="1"/>
        <v>-0.2741464651296025</v>
      </c>
      <c r="R35" s="49">
        <f t="shared" si="2"/>
        <v>-0.5488702177876047</v>
      </c>
      <c r="S35" s="49">
        <f t="shared" si="3"/>
        <v>1.736311608350759</v>
      </c>
      <c r="T35" s="49">
        <f t="shared" si="4"/>
        <v>8.6705074566446771E-2</v>
      </c>
    </row>
    <row r="36" spans="1:20" ht="15">
      <c r="A36" s="54" t="s">
        <v>117</v>
      </c>
      <c r="B36" s="2">
        <v>2011</v>
      </c>
      <c r="C36" s="14">
        <v>2.2777000000000007</v>
      </c>
      <c r="D36" s="5">
        <v>0.85578269602847079</v>
      </c>
      <c r="E36" s="4">
        <v>3.3567213418933464</v>
      </c>
      <c r="F36">
        <v>13.4735</v>
      </c>
      <c r="G36" s="5">
        <f t="shared" si="0"/>
        <v>88.156784110000046</v>
      </c>
      <c r="H36" s="44">
        <f t="shared" si="5"/>
        <v>6.8667249100000589</v>
      </c>
      <c r="I36" s="44">
        <f t="shared" si="6"/>
        <v>84.67702305498959</v>
      </c>
      <c r="J36" s="14">
        <f t="shared" si="7"/>
        <v>0.88570017572353887</v>
      </c>
      <c r="K36" s="14">
        <f t="shared" si="8"/>
        <v>-1.7037845765481265</v>
      </c>
      <c r="L36" s="45">
        <f t="shared" si="9"/>
        <v>7.2791037081983863</v>
      </c>
      <c r="M36" s="45">
        <f t="shared" si="10"/>
        <v>0.4057056026262692</v>
      </c>
      <c r="N36" s="2">
        <v>2011</v>
      </c>
      <c r="O36" s="45">
        <f t="shared" si="11"/>
        <v>6.8667249100000678</v>
      </c>
      <c r="P36" s="2">
        <v>2011</v>
      </c>
      <c r="Q36" s="49">
        <f t="shared" si="1"/>
        <v>0.12898436843358727</v>
      </c>
      <c r="R36" s="49">
        <f t="shared" si="2"/>
        <v>-0.24812186287918617</v>
      </c>
      <c r="S36" s="49">
        <f t="shared" si="3"/>
        <v>1.0600546554002444</v>
      </c>
      <c r="T36" s="49">
        <f t="shared" si="4"/>
        <v>5.9082839045355863E-2</v>
      </c>
    </row>
    <row r="37" spans="1:20" ht="15">
      <c r="A37" s="54"/>
      <c r="B37" s="2">
        <v>2012</v>
      </c>
      <c r="C37" s="14">
        <v>2.24024</v>
      </c>
      <c r="D37" s="5">
        <v>0.82405832748112784</v>
      </c>
      <c r="E37" s="4">
        <v>3.6040073421021539</v>
      </c>
      <c r="F37">
        <v>13.5404</v>
      </c>
      <c r="G37" s="5">
        <f t="shared" si="0"/>
        <v>90.088563312000005</v>
      </c>
      <c r="H37" s="44">
        <f t="shared" si="5"/>
        <v>1.9317792019999587</v>
      </c>
      <c r="I37" s="44">
        <f t="shared" si="6"/>
        <v>89.119184243784758</v>
      </c>
      <c r="J37" s="14">
        <f t="shared" si="7"/>
        <v>-1.4778775932617207</v>
      </c>
      <c r="K37" s="14">
        <f t="shared" si="8"/>
        <v>-3.3664924198872903</v>
      </c>
      <c r="L37" s="45">
        <f t="shared" si="9"/>
        <v>6.334740487453173</v>
      </c>
      <c r="M37" s="45">
        <f t="shared" si="10"/>
        <v>0.44140872769583306</v>
      </c>
      <c r="N37" s="2">
        <v>2012</v>
      </c>
      <c r="O37" s="45">
        <f t="shared" si="11"/>
        <v>1.9317792019999946</v>
      </c>
      <c r="P37" s="2">
        <v>2012</v>
      </c>
      <c r="Q37" s="49">
        <f t="shared" si="1"/>
        <v>-0.7650344261557861</v>
      </c>
      <c r="R37" s="49">
        <f t="shared" si="2"/>
        <v>-1.7426900633374571</v>
      </c>
      <c r="S37" s="49">
        <f t="shared" si="3"/>
        <v>3.2792259492673161</v>
      </c>
      <c r="T37" s="49">
        <f t="shared" si="4"/>
        <v>0.22849854022594582</v>
      </c>
    </row>
    <row r="38" spans="1:20" ht="15">
      <c r="A38" s="54"/>
      <c r="B38" s="2">
        <v>2013</v>
      </c>
      <c r="C38" s="14">
        <v>2.2214300000000002</v>
      </c>
      <c r="D38" s="5">
        <v>0.79251869417780951</v>
      </c>
      <c r="E38" s="4">
        <v>3.8660472172210301</v>
      </c>
      <c r="F38">
        <v>13.607200000000001</v>
      </c>
      <c r="G38" s="5">
        <f t="shared" si="0"/>
        <v>92.614304559000018</v>
      </c>
      <c r="H38" s="44">
        <f t="shared" si="5"/>
        <v>2.5257412470000133</v>
      </c>
      <c r="I38" s="44">
        <f t="shared" si="6"/>
        <v>91.345614200184272</v>
      </c>
      <c r="J38" s="14">
        <f t="shared" si="7"/>
        <v>-0.77021437398259063</v>
      </c>
      <c r="K38" s="14">
        <f t="shared" si="8"/>
        <v>-3.5647825843481491</v>
      </c>
      <c r="L38" s="45">
        <f t="shared" si="9"/>
        <v>6.4112031198295307</v>
      </c>
      <c r="M38" s="45">
        <f t="shared" si="10"/>
        <v>0.44953508550114923</v>
      </c>
      <c r="N38" s="2">
        <v>2013</v>
      </c>
      <c r="O38" s="45">
        <f t="shared" si="11"/>
        <v>2.5257412469999405</v>
      </c>
      <c r="P38" s="2">
        <v>2013</v>
      </c>
      <c r="Q38" s="49">
        <f t="shared" si="1"/>
        <v>-0.30494587475950841</v>
      </c>
      <c r="R38" s="49">
        <f t="shared" si="2"/>
        <v>-1.4113807535044505</v>
      </c>
      <c r="S38" s="49">
        <f t="shared" si="3"/>
        <v>2.5383451798336556</v>
      </c>
      <c r="T38" s="49">
        <f t="shared" si="4"/>
        <v>0.17798144843027416</v>
      </c>
    </row>
    <row r="39" spans="1:20" ht="15">
      <c r="A39" s="54"/>
      <c r="B39" s="2">
        <v>2014</v>
      </c>
      <c r="C39" s="14">
        <v>2.1866699999999994</v>
      </c>
      <c r="D39" s="5">
        <v>0.75435562441745696</v>
      </c>
      <c r="E39" s="4">
        <v>4.126736073887237</v>
      </c>
      <c r="F39">
        <v>13.6782</v>
      </c>
      <c r="G39" s="5">
        <f t="shared" si="0"/>
        <v>93.109720601999967</v>
      </c>
      <c r="H39" s="44">
        <f t="shared" si="5"/>
        <v>0.49541604299994901</v>
      </c>
      <c r="I39" s="44">
        <f t="shared" si="6"/>
        <v>92.861792327620961</v>
      </c>
      <c r="J39" s="14">
        <f t="shared" si="7"/>
        <v>-1.4645506262686998</v>
      </c>
      <c r="K39" s="14">
        <f t="shared" si="8"/>
        <v>-4.5829325497872091</v>
      </c>
      <c r="L39" s="45">
        <f t="shared" si="9"/>
        <v>6.0596222917427252</v>
      </c>
      <c r="M39" s="45">
        <f t="shared" si="10"/>
        <v>0.48327692731321886</v>
      </c>
      <c r="N39" s="2">
        <v>2014</v>
      </c>
      <c r="O39" s="45">
        <f t="shared" si="11"/>
        <v>0.49541604300003489</v>
      </c>
      <c r="P39" s="2">
        <v>2014</v>
      </c>
      <c r="Q39" s="49">
        <f t="shared" si="1"/>
        <v>-2.9562034717330512</v>
      </c>
      <c r="R39" s="49">
        <f t="shared" si="2"/>
        <v>-9.2506744877207794</v>
      </c>
      <c r="S39" s="49">
        <f t="shared" si="3"/>
        <v>12.231380831046986</v>
      </c>
      <c r="T39" s="49">
        <f t="shared" si="4"/>
        <v>0.97549712840701974</v>
      </c>
    </row>
    <row r="40" spans="1:20" ht="15">
      <c r="A40" s="54"/>
      <c r="B40" s="7">
        <v>2015</v>
      </c>
      <c r="C40" s="14">
        <v>2.15849</v>
      </c>
      <c r="D40" s="5">
        <v>0.71245780245019863</v>
      </c>
      <c r="E40" s="4">
        <v>4.3896580538685361</v>
      </c>
      <c r="F40">
        <v>13.7462</v>
      </c>
      <c r="G40" s="5">
        <f t="shared" si="0"/>
        <v>92.794564345000012</v>
      </c>
      <c r="H40" s="44">
        <f t="shared" si="5"/>
        <v>-0.31515625699995553</v>
      </c>
      <c r="I40" s="44">
        <f t="shared" si="6"/>
        <v>92.952053428106709</v>
      </c>
      <c r="J40" s="14">
        <f t="shared" si="7"/>
        <v>-1.2056750915782388</v>
      </c>
      <c r="K40" s="14">
        <f t="shared" si="8"/>
        <v>-5.3115797759915324</v>
      </c>
      <c r="L40" s="45">
        <f t="shared" si="9"/>
        <v>5.7411402970423095</v>
      </c>
      <c r="M40" s="45">
        <f t="shared" si="10"/>
        <v>0.460958313527425</v>
      </c>
      <c r="N40" s="7">
        <v>2015</v>
      </c>
      <c r="O40" s="45">
        <f t="shared" si="11"/>
        <v>-0.31515625700003647</v>
      </c>
      <c r="P40" s="7">
        <v>2015</v>
      </c>
      <c r="Q40" s="49">
        <f t="shared" si="1"/>
        <v>3.8256422482464276</v>
      </c>
      <c r="R40" s="49">
        <f t="shared" si="2"/>
        <v>16.853797625830673</v>
      </c>
      <c r="S40" s="49">
        <f t="shared" si="3"/>
        <v>-18.216805694081838</v>
      </c>
      <c r="T40" s="49">
        <f t="shared" si="4"/>
        <v>-1.4626341799950049</v>
      </c>
    </row>
    <row r="41" spans="1:20" s="8" customFormat="1" ht="15">
      <c r="A41" s="55" t="s">
        <v>118</v>
      </c>
      <c r="B41" s="2">
        <v>2016</v>
      </c>
      <c r="C41" s="14">
        <v>2.1217600000000005</v>
      </c>
      <c r="D41" s="5">
        <v>0.67718716886218333</v>
      </c>
      <c r="E41" s="4">
        <v>4.6563612337564306</v>
      </c>
      <c r="F41">
        <v>13.8271</v>
      </c>
      <c r="G41" s="5">
        <f t="shared" si="0"/>
        <v>92.508736000000027</v>
      </c>
      <c r="H41" s="44">
        <f t="shared" si="5"/>
        <v>-0.28582834499998455</v>
      </c>
      <c r="I41" s="44">
        <f t="shared" si="6"/>
        <v>92.651576691259962</v>
      </c>
      <c r="J41" s="14">
        <f t="shared" si="7"/>
        <v>-1.590176250534419</v>
      </c>
      <c r="K41" s="14">
        <f t="shared" si="8"/>
        <v>-4.7041969298392514</v>
      </c>
      <c r="L41" s="45">
        <f t="shared" si="9"/>
        <v>5.4648642412906945</v>
      </c>
      <c r="M41" s="45">
        <f t="shared" si="10"/>
        <v>0.54368059408299507</v>
      </c>
      <c r="N41" s="2">
        <v>2016</v>
      </c>
      <c r="O41" s="45">
        <f t="shared" si="11"/>
        <v>-0.28582834499998044</v>
      </c>
      <c r="P41" s="2">
        <v>2016</v>
      </c>
      <c r="Q41" s="49">
        <f t="shared" si="1"/>
        <v>5.5633959274910438</v>
      </c>
      <c r="R41" s="49">
        <f t="shared" si="2"/>
        <v>16.458119049877666</v>
      </c>
      <c r="S41" s="49">
        <f t="shared" si="3"/>
        <v>-19.119392239740918</v>
      </c>
      <c r="T41" s="49">
        <f t="shared" si="4"/>
        <v>-1.902122737627804</v>
      </c>
    </row>
    <row r="42" spans="1:20" s="35" customFormat="1" ht="15">
      <c r="A42" s="50"/>
      <c r="B42" s="34">
        <v>2017</v>
      </c>
      <c r="C42" s="14">
        <v>2.0961600000000002</v>
      </c>
      <c r="D42" s="5">
        <v>0.65091239272375379</v>
      </c>
      <c r="E42" s="4">
        <v>4.9512593888069345</v>
      </c>
      <c r="F42">
        <v>13.9008</v>
      </c>
      <c r="G42" s="5">
        <f t="shared" si="0"/>
        <v>93.907968000000025</v>
      </c>
      <c r="H42" s="44">
        <f t="shared" si="5"/>
        <v>1.3992319999999978</v>
      </c>
      <c r="I42" s="44">
        <f t="shared" si="6"/>
        <v>93.206601549206766</v>
      </c>
      <c r="J42" s="14">
        <f t="shared" si="7"/>
        <v>-1.1314194195369542</v>
      </c>
      <c r="K42" s="14">
        <f t="shared" si="8"/>
        <v>-3.6884315662022962</v>
      </c>
      <c r="L42" s="45">
        <f t="shared" si="9"/>
        <v>5.7236006224088998</v>
      </c>
      <c r="M42" s="45">
        <f t="shared" si="10"/>
        <v>0.49548236333035478</v>
      </c>
      <c r="N42" s="34">
        <v>2017</v>
      </c>
      <c r="O42" s="45">
        <f t="shared" si="11"/>
        <v>1.3992320000000036</v>
      </c>
      <c r="P42" s="34">
        <v>2017</v>
      </c>
      <c r="Q42" s="49">
        <f t="shared" si="1"/>
        <v>-0.80860030326418775</v>
      </c>
      <c r="R42" s="49">
        <f t="shared" si="2"/>
        <v>-2.6360400321049706</v>
      </c>
      <c r="S42" s="49">
        <f t="shared" si="3"/>
        <v>4.0905301068078126</v>
      </c>
      <c r="T42" s="49">
        <f t="shared" si="4"/>
        <v>0.35411022856135049</v>
      </c>
    </row>
    <row r="43" spans="1:20" s="35" customFormat="1" ht="15">
      <c r="B43" s="34"/>
      <c r="C43" s="14"/>
      <c r="D43" s="38"/>
      <c r="E43" s="34"/>
      <c r="G43" s="47">
        <f>(G42/G3)^(1/40)-1</f>
        <v>4.9372584919494589E-2</v>
      </c>
      <c r="H43" s="35">
        <f>SUM(H4:H42)</f>
        <v>80.245980480000014</v>
      </c>
      <c r="I43" s="35">
        <f>H43/(LN(G43)-LN($G$3))</f>
        <v>-14.271083807725089</v>
      </c>
      <c r="J43" s="51">
        <f>SUM(J4:J42)</f>
        <v>-9.6615477020995311</v>
      </c>
      <c r="K43" s="51">
        <f>SUM(K4:K42)</f>
        <v>-62.468987769047288</v>
      </c>
      <c r="L43" s="51">
        <f>SUM(L4:L42)</f>
        <v>139.84979119352096</v>
      </c>
      <c r="M43" s="51">
        <f>SUM(M4:M42)</f>
        <v>12.526724757625843</v>
      </c>
      <c r="O43" s="51">
        <f>SUM(O4:O42)</f>
        <v>80.24598048</v>
      </c>
      <c r="Q43" s="13">
        <f t="shared" si="1"/>
        <v>-0.12039914827269775</v>
      </c>
      <c r="R43" s="13">
        <f t="shared" si="2"/>
        <v>-0.77846874566654034</v>
      </c>
      <c r="S43" s="13">
        <f t="shared" si="3"/>
        <v>1.7427638164178978</v>
      </c>
      <c r="T43" s="13">
        <f t="shared" si="4"/>
        <v>0.15610407752133981</v>
      </c>
    </row>
    <row r="44" spans="1:20" s="35" customFormat="1" ht="15">
      <c r="B44" s="34"/>
      <c r="C44" s="34"/>
      <c r="D44" s="42">
        <f>C42/C3-1</f>
        <v>-0.12323908315208321</v>
      </c>
      <c r="E44" s="42">
        <f>D42/D3-1</f>
        <v>-0.77248218433634441</v>
      </c>
      <c r="F44" s="42">
        <f>E42/E3-1</f>
        <v>22.861267973151911</v>
      </c>
      <c r="G44" s="42">
        <f>F42/F3-1</f>
        <v>0.44410392794440012</v>
      </c>
      <c r="H44" s="9"/>
    </row>
    <row r="45" spans="1:20" s="35" customFormat="1" ht="15">
      <c r="B45" s="34"/>
      <c r="C45" s="34"/>
      <c r="D45" s="34"/>
      <c r="E45" s="52">
        <f>E42/E3</f>
        <v>23.861267973151911</v>
      </c>
      <c r="G45" s="34"/>
      <c r="H45" s="56">
        <f>SUM(H36:H40)</f>
        <v>11.504505145000024</v>
      </c>
      <c r="I45" s="56">
        <f t="shared" ref="I45:M45" si="12">SUM(I36:I40)</f>
        <v>450.95566725468626</v>
      </c>
      <c r="J45" s="56">
        <f t="shared" si="12"/>
        <v>-4.0326175093677108</v>
      </c>
      <c r="K45" s="56">
        <f t="shared" si="12"/>
        <v>-18.529571906562307</v>
      </c>
      <c r="L45" s="56">
        <f t="shared" si="12"/>
        <v>31.825809904266126</v>
      </c>
      <c r="M45" s="56">
        <f t="shared" si="12"/>
        <v>2.2408846566638956</v>
      </c>
    </row>
    <row r="46" spans="1:20" ht="15">
      <c r="E46" s="34"/>
      <c r="G46" s="36"/>
      <c r="H46" s="36"/>
      <c r="I46" t="s">
        <v>120</v>
      </c>
      <c r="J46" s="14">
        <f>SUM(J4:J5)</f>
        <v>-2.1376580623251713E-2</v>
      </c>
      <c r="K46" s="14">
        <f t="shared" ref="K46:O46" si="13">SUM(K4:K5)</f>
        <v>-1.3310461689052699</v>
      </c>
      <c r="L46" s="14">
        <f t="shared" si="13"/>
        <v>1.7277539364878121</v>
      </c>
      <c r="M46" s="14">
        <f t="shared" si="13"/>
        <v>0.35134846804070508</v>
      </c>
      <c r="O46" s="14">
        <f t="shared" si="13"/>
        <v>0.72667965499999543</v>
      </c>
    </row>
    <row r="47" spans="1:20" ht="15">
      <c r="E47" s="34"/>
      <c r="I47" s="57" t="s">
        <v>119</v>
      </c>
      <c r="J47" s="14">
        <f>SUM(J6:J10)</f>
        <v>4.8199652130102327E-2</v>
      </c>
      <c r="K47" s="14">
        <f t="shared" ref="K47:O47" si="14">SUM(K6:K10)</f>
        <v>-4.1305275286999441</v>
      </c>
      <c r="L47" s="14">
        <f t="shared" si="14"/>
        <v>6.9538189377728301</v>
      </c>
      <c r="M47" s="14">
        <f t="shared" si="14"/>
        <v>1.087237175797009</v>
      </c>
      <c r="O47" s="14">
        <f t="shared" si="14"/>
        <v>3.9587282369999963</v>
      </c>
    </row>
    <row r="48" spans="1:20">
      <c r="E48" s="37"/>
      <c r="I48" s="58" t="s">
        <v>122</v>
      </c>
      <c r="J48" s="14">
        <f>SUM(J11:J15)</f>
        <v>-2.5432227938549913E-2</v>
      </c>
      <c r="K48" s="14">
        <f t="shared" ref="K48:O48" si="15">SUM(K11:K15)</f>
        <v>-2.6689654349241057</v>
      </c>
      <c r="L48" s="14">
        <f t="shared" si="15"/>
        <v>6.3086741012166758</v>
      </c>
      <c r="M48" s="14">
        <f t="shared" si="15"/>
        <v>1.6400908066459778</v>
      </c>
      <c r="N48" t="s">
        <v>121</v>
      </c>
      <c r="O48" s="14">
        <f t="shared" si="15"/>
        <v>5.2543672449999983</v>
      </c>
    </row>
    <row r="49" spans="5:15">
      <c r="F49" s="59">
        <f>11/39</f>
        <v>0.28205128205128205</v>
      </c>
      <c r="G49" s="13">
        <f>4/39</f>
        <v>0.10256410256410256</v>
      </c>
      <c r="I49" t="s">
        <v>123</v>
      </c>
      <c r="J49" s="14">
        <f>SUM(J16:J20)</f>
        <v>-0.34475958197487111</v>
      </c>
      <c r="K49" s="14">
        <f t="shared" ref="K49:M49" si="16">SUM(K16:K20)</f>
        <v>-7.9042166555307931</v>
      </c>
      <c r="L49" s="14">
        <f t="shared" si="16"/>
        <v>14.091169367936015</v>
      </c>
      <c r="M49" s="14">
        <f t="shared" si="16"/>
        <v>1.550047140569649</v>
      </c>
      <c r="O49" s="14">
        <f t="shared" ref="O49" si="17">SUM(O16:O20)</f>
        <v>7.3922402710000004</v>
      </c>
    </row>
    <row r="50" spans="5:15">
      <c r="I50" s="58" t="s">
        <v>124</v>
      </c>
      <c r="J50" s="14">
        <f>SUM(J21:J25)</f>
        <v>-0.85563270049805751</v>
      </c>
      <c r="K50" s="14">
        <f t="shared" ref="K50:M50" si="18">SUM(K21:K25)</f>
        <v>-9.6773696456792422</v>
      </c>
      <c r="L50" s="14">
        <f t="shared" si="18"/>
        <v>11.82163213929902</v>
      </c>
      <c r="M50" s="14">
        <f t="shared" si="18"/>
        <v>1.4554991128782822</v>
      </c>
      <c r="O50" s="14">
        <f t="shared" ref="O50" si="19">SUM(O21:O25)</f>
        <v>2.7441289060000029</v>
      </c>
    </row>
    <row r="51" spans="5:15">
      <c r="I51" s="58" t="s">
        <v>125</v>
      </c>
      <c r="J51" s="14">
        <f>SUM(J26:J30)</f>
        <v>0.50262413078391688</v>
      </c>
      <c r="K51" s="14">
        <f t="shared" ref="K51:M51" si="20">SUM(K26:K30)</f>
        <v>5.5680890139790016</v>
      </c>
      <c r="L51" s="14">
        <f t="shared" si="20"/>
        <v>19.49281217101051</v>
      </c>
      <c r="M51" s="14">
        <f t="shared" si="20"/>
        <v>1.3547694182265926</v>
      </c>
      <c r="O51" s="14">
        <f t="shared" ref="O51" si="21">SUM(O26:O30)</f>
        <v>26.918294734000018</v>
      </c>
    </row>
    <row r="52" spans="5:15">
      <c r="I52" s="58" t="s">
        <v>126</v>
      </c>
      <c r="J52" s="14">
        <f>SUM(J31:J35)</f>
        <v>-2.2109572145397358</v>
      </c>
      <c r="K52" s="14">
        <f t="shared" ref="K52:M52" si="22">SUM(K31:K35)</f>
        <v>-15.402750946683071</v>
      </c>
      <c r="L52" s="14">
        <f t="shared" si="22"/>
        <v>36.439655771832385</v>
      </c>
      <c r="M52" s="14">
        <f t="shared" si="22"/>
        <v>1.8076850213903821</v>
      </c>
      <c r="O52" s="14">
        <f t="shared" ref="O52" si="23">SUM(O31:O35)</f>
        <v>20.633632631999966</v>
      </c>
    </row>
    <row r="53" spans="5:15">
      <c r="E53" s="37"/>
      <c r="I53" s="58" t="s">
        <v>127</v>
      </c>
      <c r="J53" s="14">
        <f>SUM(J36:J40)</f>
        <v>-4.0326175093677108</v>
      </c>
      <c r="K53" s="14">
        <f t="shared" ref="K53:M53" si="24">SUM(K36:K40)</f>
        <v>-18.529571906562307</v>
      </c>
      <c r="L53" s="14">
        <f t="shared" si="24"/>
        <v>31.825809904266126</v>
      </c>
      <c r="M53" s="14">
        <f t="shared" si="24"/>
        <v>2.2408846566638956</v>
      </c>
      <c r="O53" s="14">
        <f t="shared" ref="O53" si="25">SUM(O36:O40)</f>
        <v>11.504505145</v>
      </c>
    </row>
    <row r="54" spans="5:15">
      <c r="I54" s="58" t="s">
        <v>128</v>
      </c>
      <c r="J54" s="14">
        <f>SUM(J41:J42)</f>
        <v>-2.7215956700713733</v>
      </c>
      <c r="K54" s="14">
        <f t="shared" ref="K54:M54" si="26">SUM(K41:K42)</f>
        <v>-8.3926284960415476</v>
      </c>
      <c r="L54" s="14">
        <f t="shared" si="26"/>
        <v>11.188464863699593</v>
      </c>
      <c r="M54" s="14">
        <f t="shared" si="26"/>
        <v>1.0391629574133499</v>
      </c>
      <c r="O54" s="14">
        <f t="shared" ref="O54" si="27">SUM(O41:O42)</f>
        <v>1.113403655000023</v>
      </c>
    </row>
    <row r="56" spans="5:15">
      <c r="F56">
        <v>1978</v>
      </c>
      <c r="G56" t="s">
        <v>156</v>
      </c>
      <c r="H56" t="s">
        <v>157</v>
      </c>
      <c r="I56" s="58" t="s">
        <v>158</v>
      </c>
      <c r="J56" t="s">
        <v>159</v>
      </c>
      <c r="K56">
        <v>2017</v>
      </c>
    </row>
    <row r="57" spans="5:15">
      <c r="F57" s="12">
        <f>G3/10</f>
        <v>1.3661987520000005</v>
      </c>
      <c r="G57" s="12">
        <f>L43/10</f>
        <v>13.984979119352095</v>
      </c>
      <c r="H57" s="12">
        <f>M43/10</f>
        <v>1.2526724757625842</v>
      </c>
      <c r="I57" s="12">
        <f>K43/10</f>
        <v>-6.2468987769047288</v>
      </c>
      <c r="J57" s="12">
        <f>J43/10</f>
        <v>-0.96615477020995311</v>
      </c>
      <c r="K57" s="12">
        <f>G42/10</f>
        <v>9.3907968000000022</v>
      </c>
    </row>
    <row r="58" spans="5:15">
      <c r="E58" s="37"/>
    </row>
    <row r="59" spans="5:15">
      <c r="I59" s="58"/>
    </row>
    <row r="60" spans="5:15">
      <c r="F60">
        <v>1978</v>
      </c>
      <c r="G60" t="s">
        <v>156</v>
      </c>
      <c r="H60" t="s">
        <v>157</v>
      </c>
      <c r="I60" s="58" t="s">
        <v>158</v>
      </c>
      <c r="J60" t="s">
        <v>159</v>
      </c>
      <c r="K60">
        <v>2017</v>
      </c>
    </row>
    <row r="61" spans="5:15">
      <c r="F61" s="12">
        <f>F57</f>
        <v>1.3661987520000005</v>
      </c>
      <c r="G61" s="66">
        <f>F61</f>
        <v>1.3661987520000005</v>
      </c>
      <c r="H61" s="66">
        <f t="shared" ref="H61:K61" si="28">G61</f>
        <v>1.3661987520000005</v>
      </c>
      <c r="I61" s="66">
        <f t="shared" si="28"/>
        <v>1.3661987520000005</v>
      </c>
      <c r="J61" s="66">
        <f t="shared" si="28"/>
        <v>1.3661987520000005</v>
      </c>
      <c r="K61" s="66">
        <f t="shared" si="28"/>
        <v>1.3661987520000005</v>
      </c>
    </row>
    <row r="62" spans="5:15">
      <c r="F62" s="12">
        <f>G57</f>
        <v>13.984979119352095</v>
      </c>
      <c r="G62" s="12">
        <f>F62</f>
        <v>13.984979119352095</v>
      </c>
      <c r="H62" s="12">
        <f t="shared" ref="H62:K62" si="29">G62</f>
        <v>13.984979119352095</v>
      </c>
      <c r="I62" s="12">
        <f t="shared" si="29"/>
        <v>13.984979119352095</v>
      </c>
      <c r="J62" s="12">
        <f t="shared" si="29"/>
        <v>13.984979119352095</v>
      </c>
      <c r="K62" s="12">
        <f t="shared" si="29"/>
        <v>13.984979119352095</v>
      </c>
    </row>
    <row r="63" spans="5:15">
      <c r="E63" s="12">
        <f>SUM(F61:F63)</f>
        <v>16.60385034711468</v>
      </c>
      <c r="F63" s="12">
        <f>H57</f>
        <v>1.2526724757625842</v>
      </c>
      <c r="G63" s="12">
        <f>F63</f>
        <v>1.2526724757625842</v>
      </c>
      <c r="H63" s="12">
        <f t="shared" ref="H63:K63" si="30">G63</f>
        <v>1.2526724757625842</v>
      </c>
      <c r="I63" s="12">
        <f t="shared" si="30"/>
        <v>1.2526724757625842</v>
      </c>
      <c r="J63" s="12">
        <f t="shared" si="30"/>
        <v>1.2526724757625842</v>
      </c>
      <c r="K63" s="12">
        <f t="shared" si="30"/>
        <v>1.2526724757625842</v>
      </c>
    </row>
    <row r="64" spans="5:15">
      <c r="F64" s="12">
        <f>E63+I57</f>
        <v>10.356951570209951</v>
      </c>
      <c r="G64" s="12"/>
      <c r="J64" s="66"/>
      <c r="K64" s="12"/>
    </row>
    <row r="100" spans="5:8">
      <c r="E100" s="1"/>
      <c r="G100" s="15"/>
      <c r="H100" s="15"/>
    </row>
    <row r="101" spans="5:8" ht="15">
      <c r="E101" s="3"/>
      <c r="G101" s="3"/>
      <c r="H101" s="3"/>
    </row>
    <row r="102" spans="5:8" ht="15">
      <c r="E102" s="3"/>
      <c r="G102" s="3"/>
      <c r="H102" s="3"/>
    </row>
    <row r="103" spans="5:8" ht="15">
      <c r="E103" s="3"/>
      <c r="G103" s="3"/>
      <c r="H103" s="3"/>
    </row>
    <row r="104" spans="5:8" ht="15">
      <c r="E104" s="3"/>
      <c r="G104" s="6"/>
      <c r="H104" s="6"/>
    </row>
    <row r="105" spans="5:8" ht="15">
      <c r="E105" s="3"/>
      <c r="G105" s="3"/>
      <c r="H105" s="3"/>
    </row>
    <row r="116" spans="5:8">
      <c r="E116" s="13"/>
      <c r="G116" s="13"/>
      <c r="H116" s="13"/>
    </row>
    <row r="117" spans="5:8">
      <c r="E117" s="13"/>
      <c r="G117" s="13"/>
      <c r="H117" s="13"/>
    </row>
    <row r="118" spans="5:8">
      <c r="E118" s="13"/>
      <c r="G118" s="13"/>
      <c r="H118" s="13"/>
    </row>
    <row r="119" spans="5:8">
      <c r="E119" s="13"/>
      <c r="G119" s="13"/>
      <c r="H119" s="13"/>
    </row>
    <row r="120" spans="5:8">
      <c r="E120" s="13"/>
      <c r="G120" s="13"/>
      <c r="H120" s="13"/>
    </row>
  </sheetData>
  <mergeCells count="1">
    <mergeCell ref="Q1:T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11"/>
  <sheetViews>
    <sheetView topLeftCell="A22" workbookViewId="0">
      <selection activeCell="F45" sqref="F45"/>
    </sheetView>
  </sheetViews>
  <sheetFormatPr defaultRowHeight="12"/>
  <cols>
    <col min="1" max="1" width="9.75" style="19" customWidth="1"/>
    <col min="2" max="9" width="9.25" style="19" customWidth="1"/>
    <col min="10" max="10" width="10.375" style="19" customWidth="1"/>
    <col min="11" max="14" width="9.25" style="19" customWidth="1"/>
    <col min="15" max="255" width="9" style="19"/>
    <col min="256" max="256" width="9.75" style="19" customWidth="1"/>
    <col min="257" max="264" width="9.25" style="19" customWidth="1"/>
    <col min="265" max="265" width="10.375" style="19" customWidth="1"/>
    <col min="266" max="269" width="9.25" style="19" customWidth="1"/>
    <col min="270" max="511" width="9" style="19"/>
    <col min="512" max="512" width="9.75" style="19" customWidth="1"/>
    <col min="513" max="520" width="9.25" style="19" customWidth="1"/>
    <col min="521" max="521" width="10.375" style="19" customWidth="1"/>
    <col min="522" max="525" width="9.25" style="19" customWidth="1"/>
    <col min="526" max="767" width="9" style="19"/>
    <col min="768" max="768" width="9.75" style="19" customWidth="1"/>
    <col min="769" max="776" width="9.25" style="19" customWidth="1"/>
    <col min="777" max="777" width="10.375" style="19" customWidth="1"/>
    <col min="778" max="781" width="9.25" style="19" customWidth="1"/>
    <col min="782" max="1023" width="9" style="19"/>
    <col min="1024" max="1024" width="9.75" style="19" customWidth="1"/>
    <col min="1025" max="1032" width="9.25" style="19" customWidth="1"/>
    <col min="1033" max="1033" width="10.375" style="19" customWidth="1"/>
    <col min="1034" max="1037" width="9.25" style="19" customWidth="1"/>
    <col min="1038" max="1279" width="9" style="19"/>
    <col min="1280" max="1280" width="9.75" style="19" customWidth="1"/>
    <col min="1281" max="1288" width="9.25" style="19" customWidth="1"/>
    <col min="1289" max="1289" width="10.375" style="19" customWidth="1"/>
    <col min="1290" max="1293" width="9.25" style="19" customWidth="1"/>
    <col min="1294" max="1535" width="9" style="19"/>
    <col min="1536" max="1536" width="9.75" style="19" customWidth="1"/>
    <col min="1537" max="1544" width="9.25" style="19" customWidth="1"/>
    <col min="1545" max="1545" width="10.375" style="19" customWidth="1"/>
    <col min="1546" max="1549" width="9.25" style="19" customWidth="1"/>
    <col min="1550" max="1791" width="9" style="19"/>
    <col min="1792" max="1792" width="9.75" style="19" customWidth="1"/>
    <col min="1793" max="1800" width="9.25" style="19" customWidth="1"/>
    <col min="1801" max="1801" width="10.375" style="19" customWidth="1"/>
    <col min="1802" max="1805" width="9.25" style="19" customWidth="1"/>
    <col min="1806" max="2047" width="9" style="19"/>
    <col min="2048" max="2048" width="9.75" style="19" customWidth="1"/>
    <col min="2049" max="2056" width="9.25" style="19" customWidth="1"/>
    <col min="2057" max="2057" width="10.375" style="19" customWidth="1"/>
    <col min="2058" max="2061" width="9.25" style="19" customWidth="1"/>
    <col min="2062" max="2303" width="9" style="19"/>
    <col min="2304" max="2304" width="9.75" style="19" customWidth="1"/>
    <col min="2305" max="2312" width="9.25" style="19" customWidth="1"/>
    <col min="2313" max="2313" width="10.375" style="19" customWidth="1"/>
    <col min="2314" max="2317" width="9.25" style="19" customWidth="1"/>
    <col min="2318" max="2559" width="9" style="19"/>
    <col min="2560" max="2560" width="9.75" style="19" customWidth="1"/>
    <col min="2561" max="2568" width="9.25" style="19" customWidth="1"/>
    <col min="2569" max="2569" width="10.375" style="19" customWidth="1"/>
    <col min="2570" max="2573" width="9.25" style="19" customWidth="1"/>
    <col min="2574" max="2815" width="9" style="19"/>
    <col min="2816" max="2816" width="9.75" style="19" customWidth="1"/>
    <col min="2817" max="2824" width="9.25" style="19" customWidth="1"/>
    <col min="2825" max="2825" width="10.375" style="19" customWidth="1"/>
    <col min="2826" max="2829" width="9.25" style="19" customWidth="1"/>
    <col min="2830" max="3071" width="9" style="19"/>
    <col min="3072" max="3072" width="9.75" style="19" customWidth="1"/>
    <col min="3073" max="3080" width="9.25" style="19" customWidth="1"/>
    <col min="3081" max="3081" width="10.375" style="19" customWidth="1"/>
    <col min="3082" max="3085" width="9.25" style="19" customWidth="1"/>
    <col min="3086" max="3327" width="9" style="19"/>
    <col min="3328" max="3328" width="9.75" style="19" customWidth="1"/>
    <col min="3329" max="3336" width="9.25" style="19" customWidth="1"/>
    <col min="3337" max="3337" width="10.375" style="19" customWidth="1"/>
    <col min="3338" max="3341" width="9.25" style="19" customWidth="1"/>
    <col min="3342" max="3583" width="9" style="19"/>
    <col min="3584" max="3584" width="9.75" style="19" customWidth="1"/>
    <col min="3585" max="3592" width="9.25" style="19" customWidth="1"/>
    <col min="3593" max="3593" width="10.375" style="19" customWidth="1"/>
    <col min="3594" max="3597" width="9.25" style="19" customWidth="1"/>
    <col min="3598" max="3839" width="9" style="19"/>
    <col min="3840" max="3840" width="9.75" style="19" customWidth="1"/>
    <col min="3841" max="3848" width="9.25" style="19" customWidth="1"/>
    <col min="3849" max="3849" width="10.375" style="19" customWidth="1"/>
    <col min="3850" max="3853" width="9.25" style="19" customWidth="1"/>
    <col min="3854" max="4095" width="9" style="19"/>
    <col min="4096" max="4096" width="9.75" style="19" customWidth="1"/>
    <col min="4097" max="4104" width="9.25" style="19" customWidth="1"/>
    <col min="4105" max="4105" width="10.375" style="19" customWidth="1"/>
    <col min="4106" max="4109" width="9.25" style="19" customWidth="1"/>
    <col min="4110" max="4351" width="9" style="19"/>
    <col min="4352" max="4352" width="9.75" style="19" customWidth="1"/>
    <col min="4353" max="4360" width="9.25" style="19" customWidth="1"/>
    <col min="4361" max="4361" width="10.375" style="19" customWidth="1"/>
    <col min="4362" max="4365" width="9.25" style="19" customWidth="1"/>
    <col min="4366" max="4607" width="9" style="19"/>
    <col min="4608" max="4608" width="9.75" style="19" customWidth="1"/>
    <col min="4609" max="4616" width="9.25" style="19" customWidth="1"/>
    <col min="4617" max="4617" width="10.375" style="19" customWidth="1"/>
    <col min="4618" max="4621" width="9.25" style="19" customWidth="1"/>
    <col min="4622" max="4863" width="9" style="19"/>
    <col min="4864" max="4864" width="9.75" style="19" customWidth="1"/>
    <col min="4865" max="4872" width="9.25" style="19" customWidth="1"/>
    <col min="4873" max="4873" width="10.375" style="19" customWidth="1"/>
    <col min="4874" max="4877" width="9.25" style="19" customWidth="1"/>
    <col min="4878" max="5119" width="9" style="19"/>
    <col min="5120" max="5120" width="9.75" style="19" customWidth="1"/>
    <col min="5121" max="5128" width="9.25" style="19" customWidth="1"/>
    <col min="5129" max="5129" width="10.375" style="19" customWidth="1"/>
    <col min="5130" max="5133" width="9.25" style="19" customWidth="1"/>
    <col min="5134" max="5375" width="9" style="19"/>
    <col min="5376" max="5376" width="9.75" style="19" customWidth="1"/>
    <col min="5377" max="5384" width="9.25" style="19" customWidth="1"/>
    <col min="5385" max="5385" width="10.375" style="19" customWidth="1"/>
    <col min="5386" max="5389" width="9.25" style="19" customWidth="1"/>
    <col min="5390" max="5631" width="9" style="19"/>
    <col min="5632" max="5632" width="9.75" style="19" customWidth="1"/>
    <col min="5633" max="5640" width="9.25" style="19" customWidth="1"/>
    <col min="5641" max="5641" width="10.375" style="19" customWidth="1"/>
    <col min="5642" max="5645" width="9.25" style="19" customWidth="1"/>
    <col min="5646" max="5887" width="9" style="19"/>
    <col min="5888" max="5888" width="9.75" style="19" customWidth="1"/>
    <col min="5889" max="5896" width="9.25" style="19" customWidth="1"/>
    <col min="5897" max="5897" width="10.375" style="19" customWidth="1"/>
    <col min="5898" max="5901" width="9.25" style="19" customWidth="1"/>
    <col min="5902" max="6143" width="9" style="19"/>
    <col min="6144" max="6144" width="9.75" style="19" customWidth="1"/>
    <col min="6145" max="6152" width="9.25" style="19" customWidth="1"/>
    <col min="6153" max="6153" width="10.375" style="19" customWidth="1"/>
    <col min="6154" max="6157" width="9.25" style="19" customWidth="1"/>
    <col min="6158" max="6399" width="9" style="19"/>
    <col min="6400" max="6400" width="9.75" style="19" customWidth="1"/>
    <col min="6401" max="6408" width="9.25" style="19" customWidth="1"/>
    <col min="6409" max="6409" width="10.375" style="19" customWidth="1"/>
    <col min="6410" max="6413" width="9.25" style="19" customWidth="1"/>
    <col min="6414" max="6655" width="9" style="19"/>
    <col min="6656" max="6656" width="9.75" style="19" customWidth="1"/>
    <col min="6657" max="6664" width="9.25" style="19" customWidth="1"/>
    <col min="6665" max="6665" width="10.375" style="19" customWidth="1"/>
    <col min="6666" max="6669" width="9.25" style="19" customWidth="1"/>
    <col min="6670" max="6911" width="9" style="19"/>
    <col min="6912" max="6912" width="9.75" style="19" customWidth="1"/>
    <col min="6913" max="6920" width="9.25" style="19" customWidth="1"/>
    <col min="6921" max="6921" width="10.375" style="19" customWidth="1"/>
    <col min="6922" max="6925" width="9.25" style="19" customWidth="1"/>
    <col min="6926" max="7167" width="9" style="19"/>
    <col min="7168" max="7168" width="9.75" style="19" customWidth="1"/>
    <col min="7169" max="7176" width="9.25" style="19" customWidth="1"/>
    <col min="7177" max="7177" width="10.375" style="19" customWidth="1"/>
    <col min="7178" max="7181" width="9.25" style="19" customWidth="1"/>
    <col min="7182" max="7423" width="9" style="19"/>
    <col min="7424" max="7424" width="9.75" style="19" customWidth="1"/>
    <col min="7425" max="7432" width="9.25" style="19" customWidth="1"/>
    <col min="7433" max="7433" width="10.375" style="19" customWidth="1"/>
    <col min="7434" max="7437" width="9.25" style="19" customWidth="1"/>
    <col min="7438" max="7679" width="9" style="19"/>
    <col min="7680" max="7680" width="9.75" style="19" customWidth="1"/>
    <col min="7681" max="7688" width="9.25" style="19" customWidth="1"/>
    <col min="7689" max="7689" width="10.375" style="19" customWidth="1"/>
    <col min="7690" max="7693" width="9.25" style="19" customWidth="1"/>
    <col min="7694" max="7935" width="9" style="19"/>
    <col min="7936" max="7936" width="9.75" style="19" customWidth="1"/>
    <col min="7937" max="7944" width="9.25" style="19" customWidth="1"/>
    <col min="7945" max="7945" width="10.375" style="19" customWidth="1"/>
    <col min="7946" max="7949" width="9.25" style="19" customWidth="1"/>
    <col min="7950" max="8191" width="9" style="19"/>
    <col min="8192" max="8192" width="9.75" style="19" customWidth="1"/>
    <col min="8193" max="8200" width="9.25" style="19" customWidth="1"/>
    <col min="8201" max="8201" width="10.375" style="19" customWidth="1"/>
    <col min="8202" max="8205" width="9.25" style="19" customWidth="1"/>
    <col min="8206" max="8447" width="9" style="19"/>
    <col min="8448" max="8448" width="9.75" style="19" customWidth="1"/>
    <col min="8449" max="8456" width="9.25" style="19" customWidth="1"/>
    <col min="8457" max="8457" width="10.375" style="19" customWidth="1"/>
    <col min="8458" max="8461" width="9.25" style="19" customWidth="1"/>
    <col min="8462" max="8703" width="9" style="19"/>
    <col min="8704" max="8704" width="9.75" style="19" customWidth="1"/>
    <col min="8705" max="8712" width="9.25" style="19" customWidth="1"/>
    <col min="8713" max="8713" width="10.375" style="19" customWidth="1"/>
    <col min="8714" max="8717" width="9.25" style="19" customWidth="1"/>
    <col min="8718" max="8959" width="9" style="19"/>
    <col min="8960" max="8960" width="9.75" style="19" customWidth="1"/>
    <col min="8961" max="8968" width="9.25" style="19" customWidth="1"/>
    <col min="8969" max="8969" width="10.375" style="19" customWidth="1"/>
    <col min="8970" max="8973" width="9.25" style="19" customWidth="1"/>
    <col min="8974" max="9215" width="9" style="19"/>
    <col min="9216" max="9216" width="9.75" style="19" customWidth="1"/>
    <col min="9217" max="9224" width="9.25" style="19" customWidth="1"/>
    <col min="9225" max="9225" width="10.375" style="19" customWidth="1"/>
    <col min="9226" max="9229" width="9.25" style="19" customWidth="1"/>
    <col min="9230" max="9471" width="9" style="19"/>
    <col min="9472" max="9472" width="9.75" style="19" customWidth="1"/>
    <col min="9473" max="9480" width="9.25" style="19" customWidth="1"/>
    <col min="9481" max="9481" width="10.375" style="19" customWidth="1"/>
    <col min="9482" max="9485" width="9.25" style="19" customWidth="1"/>
    <col min="9486" max="9727" width="9" style="19"/>
    <col min="9728" max="9728" width="9.75" style="19" customWidth="1"/>
    <col min="9729" max="9736" width="9.25" style="19" customWidth="1"/>
    <col min="9737" max="9737" width="10.375" style="19" customWidth="1"/>
    <col min="9738" max="9741" width="9.25" style="19" customWidth="1"/>
    <col min="9742" max="9983" width="9" style="19"/>
    <col min="9984" max="9984" width="9.75" style="19" customWidth="1"/>
    <col min="9985" max="9992" width="9.25" style="19" customWidth="1"/>
    <col min="9993" max="9993" width="10.375" style="19" customWidth="1"/>
    <col min="9994" max="9997" width="9.25" style="19" customWidth="1"/>
    <col min="9998" max="10239" width="9" style="19"/>
    <col min="10240" max="10240" width="9.75" style="19" customWidth="1"/>
    <col min="10241" max="10248" width="9.25" style="19" customWidth="1"/>
    <col min="10249" max="10249" width="10.375" style="19" customWidth="1"/>
    <col min="10250" max="10253" width="9.25" style="19" customWidth="1"/>
    <col min="10254" max="10495" width="9" style="19"/>
    <col min="10496" max="10496" width="9.75" style="19" customWidth="1"/>
    <col min="10497" max="10504" width="9.25" style="19" customWidth="1"/>
    <col min="10505" max="10505" width="10.375" style="19" customWidth="1"/>
    <col min="10506" max="10509" width="9.25" style="19" customWidth="1"/>
    <col min="10510" max="10751" width="9" style="19"/>
    <col min="10752" max="10752" width="9.75" style="19" customWidth="1"/>
    <col min="10753" max="10760" width="9.25" style="19" customWidth="1"/>
    <col min="10761" max="10761" width="10.375" style="19" customWidth="1"/>
    <col min="10762" max="10765" width="9.25" style="19" customWidth="1"/>
    <col min="10766" max="11007" width="9" style="19"/>
    <col min="11008" max="11008" width="9.75" style="19" customWidth="1"/>
    <col min="11009" max="11016" width="9.25" style="19" customWidth="1"/>
    <col min="11017" max="11017" width="10.375" style="19" customWidth="1"/>
    <col min="11018" max="11021" width="9.25" style="19" customWidth="1"/>
    <col min="11022" max="11263" width="9" style="19"/>
    <col min="11264" max="11264" width="9.75" style="19" customWidth="1"/>
    <col min="11265" max="11272" width="9.25" style="19" customWidth="1"/>
    <col min="11273" max="11273" width="10.375" style="19" customWidth="1"/>
    <col min="11274" max="11277" width="9.25" style="19" customWidth="1"/>
    <col min="11278" max="11519" width="9" style="19"/>
    <col min="11520" max="11520" width="9.75" style="19" customWidth="1"/>
    <col min="11521" max="11528" width="9.25" style="19" customWidth="1"/>
    <col min="11529" max="11529" width="10.375" style="19" customWidth="1"/>
    <col min="11530" max="11533" width="9.25" style="19" customWidth="1"/>
    <col min="11534" max="11775" width="9" style="19"/>
    <col min="11776" max="11776" width="9.75" style="19" customWidth="1"/>
    <col min="11777" max="11784" width="9.25" style="19" customWidth="1"/>
    <col min="11785" max="11785" width="10.375" style="19" customWidth="1"/>
    <col min="11786" max="11789" width="9.25" style="19" customWidth="1"/>
    <col min="11790" max="12031" width="9" style="19"/>
    <col min="12032" max="12032" width="9.75" style="19" customWidth="1"/>
    <col min="12033" max="12040" width="9.25" style="19" customWidth="1"/>
    <col min="12041" max="12041" width="10.375" style="19" customWidth="1"/>
    <col min="12042" max="12045" width="9.25" style="19" customWidth="1"/>
    <col min="12046" max="12287" width="9" style="19"/>
    <col min="12288" max="12288" width="9.75" style="19" customWidth="1"/>
    <col min="12289" max="12296" width="9.25" style="19" customWidth="1"/>
    <col min="12297" max="12297" width="10.375" style="19" customWidth="1"/>
    <col min="12298" max="12301" width="9.25" style="19" customWidth="1"/>
    <col min="12302" max="12543" width="9" style="19"/>
    <col min="12544" max="12544" width="9.75" style="19" customWidth="1"/>
    <col min="12545" max="12552" width="9.25" style="19" customWidth="1"/>
    <col min="12553" max="12553" width="10.375" style="19" customWidth="1"/>
    <col min="12554" max="12557" width="9.25" style="19" customWidth="1"/>
    <col min="12558" max="12799" width="9" style="19"/>
    <col min="12800" max="12800" width="9.75" style="19" customWidth="1"/>
    <col min="12801" max="12808" width="9.25" style="19" customWidth="1"/>
    <col min="12809" max="12809" width="10.375" style="19" customWidth="1"/>
    <col min="12810" max="12813" width="9.25" style="19" customWidth="1"/>
    <col min="12814" max="13055" width="9" style="19"/>
    <col min="13056" max="13056" width="9.75" style="19" customWidth="1"/>
    <col min="13057" max="13064" width="9.25" style="19" customWidth="1"/>
    <col min="13065" max="13065" width="10.375" style="19" customWidth="1"/>
    <col min="13066" max="13069" width="9.25" style="19" customWidth="1"/>
    <col min="13070" max="13311" width="9" style="19"/>
    <col min="13312" max="13312" width="9.75" style="19" customWidth="1"/>
    <col min="13313" max="13320" width="9.25" style="19" customWidth="1"/>
    <col min="13321" max="13321" width="10.375" style="19" customWidth="1"/>
    <col min="13322" max="13325" width="9.25" style="19" customWidth="1"/>
    <col min="13326" max="13567" width="9" style="19"/>
    <col min="13568" max="13568" width="9.75" style="19" customWidth="1"/>
    <col min="13569" max="13576" width="9.25" style="19" customWidth="1"/>
    <col min="13577" max="13577" width="10.375" style="19" customWidth="1"/>
    <col min="13578" max="13581" width="9.25" style="19" customWidth="1"/>
    <col min="13582" max="13823" width="9" style="19"/>
    <col min="13824" max="13824" width="9.75" style="19" customWidth="1"/>
    <col min="13825" max="13832" width="9.25" style="19" customWidth="1"/>
    <col min="13833" max="13833" width="10.375" style="19" customWidth="1"/>
    <col min="13834" max="13837" width="9.25" style="19" customWidth="1"/>
    <col min="13838" max="14079" width="9" style="19"/>
    <col min="14080" max="14080" width="9.75" style="19" customWidth="1"/>
    <col min="14081" max="14088" width="9.25" style="19" customWidth="1"/>
    <col min="14089" max="14089" width="10.375" style="19" customWidth="1"/>
    <col min="14090" max="14093" width="9.25" style="19" customWidth="1"/>
    <col min="14094" max="14335" width="9" style="19"/>
    <col min="14336" max="14336" width="9.75" style="19" customWidth="1"/>
    <col min="14337" max="14344" width="9.25" style="19" customWidth="1"/>
    <col min="14345" max="14345" width="10.375" style="19" customWidth="1"/>
    <col min="14346" max="14349" width="9.25" style="19" customWidth="1"/>
    <col min="14350" max="14591" width="9" style="19"/>
    <col min="14592" max="14592" width="9.75" style="19" customWidth="1"/>
    <col min="14593" max="14600" width="9.25" style="19" customWidth="1"/>
    <col min="14601" max="14601" width="10.375" style="19" customWidth="1"/>
    <col min="14602" max="14605" width="9.25" style="19" customWidth="1"/>
    <col min="14606" max="14847" width="9" style="19"/>
    <col min="14848" max="14848" width="9.75" style="19" customWidth="1"/>
    <col min="14849" max="14856" width="9.25" style="19" customWidth="1"/>
    <col min="14857" max="14857" width="10.375" style="19" customWidth="1"/>
    <col min="14858" max="14861" width="9.25" style="19" customWidth="1"/>
    <col min="14862" max="15103" width="9" style="19"/>
    <col min="15104" max="15104" width="9.75" style="19" customWidth="1"/>
    <col min="15105" max="15112" width="9.25" style="19" customWidth="1"/>
    <col min="15113" max="15113" width="10.375" style="19" customWidth="1"/>
    <col min="15114" max="15117" width="9.25" style="19" customWidth="1"/>
    <col min="15118" max="15359" width="9" style="19"/>
    <col min="15360" max="15360" width="9.75" style="19" customWidth="1"/>
    <col min="15361" max="15368" width="9.25" style="19" customWidth="1"/>
    <col min="15369" max="15369" width="10.375" style="19" customWidth="1"/>
    <col min="15370" max="15373" width="9.25" style="19" customWidth="1"/>
    <col min="15374" max="15615" width="9" style="19"/>
    <col min="15616" max="15616" width="9.75" style="19" customWidth="1"/>
    <col min="15617" max="15624" width="9.25" style="19" customWidth="1"/>
    <col min="15625" max="15625" width="10.375" style="19" customWidth="1"/>
    <col min="15626" max="15629" width="9.25" style="19" customWidth="1"/>
    <col min="15630" max="15871" width="9" style="19"/>
    <col min="15872" max="15872" width="9.75" style="19" customWidth="1"/>
    <col min="15873" max="15880" width="9.25" style="19" customWidth="1"/>
    <col min="15881" max="15881" width="10.375" style="19" customWidth="1"/>
    <col min="15882" max="15885" width="9.25" style="19" customWidth="1"/>
    <col min="15886" max="16127" width="9" style="19"/>
    <col min="16128" max="16128" width="9.75" style="19" customWidth="1"/>
    <col min="16129" max="16136" width="9.25" style="19" customWidth="1"/>
    <col min="16137" max="16137" width="10.375" style="19" customWidth="1"/>
    <col min="16138" max="16141" width="9.25" style="19" customWidth="1"/>
    <col min="16142" max="16384" width="9" style="19"/>
  </cols>
  <sheetData>
    <row r="1" spans="1:19" s="16" customFormat="1" ht="20.25">
      <c r="A1" s="71" t="s">
        <v>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9" s="16" customFormat="1" ht="2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9">
      <c r="A3" s="17" t="s">
        <v>4</v>
      </c>
      <c r="B3" s="17"/>
      <c r="C3" s="17"/>
      <c r="D3" s="17"/>
      <c r="E3" s="17"/>
      <c r="F3" s="17"/>
      <c r="G3" s="17"/>
      <c r="H3" s="18"/>
      <c r="I3" s="18"/>
      <c r="J3" s="18"/>
      <c r="K3" s="18"/>
      <c r="L3" s="18"/>
      <c r="M3" s="18"/>
      <c r="N3" s="18"/>
    </row>
    <row r="4" spans="1:19" ht="13.5" thickBot="1">
      <c r="A4" s="20" t="s">
        <v>5</v>
      </c>
      <c r="B4" s="18"/>
      <c r="C4" s="21"/>
      <c r="D4" s="21"/>
      <c r="E4" s="22"/>
      <c r="F4" s="21"/>
      <c r="G4" s="21"/>
      <c r="H4" s="18"/>
      <c r="I4" s="18"/>
      <c r="J4" s="18"/>
      <c r="K4" s="18"/>
      <c r="L4" s="18"/>
      <c r="M4" s="18"/>
      <c r="N4" s="23"/>
    </row>
    <row r="5" spans="1:19" ht="12.75">
      <c r="A5" s="77" t="s">
        <v>6</v>
      </c>
      <c r="B5" s="24" t="s">
        <v>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9" ht="12.75">
      <c r="A6" s="78"/>
      <c r="B6" s="26" t="s">
        <v>8</v>
      </c>
      <c r="C6" s="73" t="s">
        <v>9</v>
      </c>
      <c r="D6" s="73" t="s">
        <v>10</v>
      </c>
      <c r="E6" s="82" t="s">
        <v>11</v>
      </c>
      <c r="F6" s="80" t="s">
        <v>12</v>
      </c>
      <c r="G6" s="73" t="s">
        <v>13</v>
      </c>
      <c r="H6" s="73" t="s">
        <v>14</v>
      </c>
      <c r="I6" s="73" t="s">
        <v>15</v>
      </c>
      <c r="J6" s="73" t="s">
        <v>16</v>
      </c>
      <c r="K6" s="73" t="s">
        <v>17</v>
      </c>
      <c r="L6" s="73" t="s">
        <v>18</v>
      </c>
      <c r="M6" s="73" t="s">
        <v>19</v>
      </c>
      <c r="N6" s="75" t="s">
        <v>20</v>
      </c>
    </row>
    <row r="7" spans="1:19" ht="12.75">
      <c r="A7" s="79"/>
      <c r="B7" s="27"/>
      <c r="C7" s="74"/>
      <c r="D7" s="74"/>
      <c r="E7" s="83"/>
      <c r="F7" s="81"/>
      <c r="G7" s="74"/>
      <c r="H7" s="74"/>
      <c r="I7" s="74"/>
      <c r="J7" s="74"/>
      <c r="K7" s="74"/>
      <c r="L7" s="74"/>
      <c r="M7" s="74"/>
      <c r="N7" s="76"/>
    </row>
    <row r="8" spans="1:19" ht="12.75">
      <c r="A8" s="28" t="s">
        <v>21</v>
      </c>
      <c r="B8" s="29">
        <v>100</v>
      </c>
      <c r="C8" s="30">
        <v>27.7</v>
      </c>
      <c r="D8" s="30">
        <v>47.7</v>
      </c>
      <c r="E8" s="30">
        <v>24.6</v>
      </c>
      <c r="F8" s="30">
        <v>27.9</v>
      </c>
      <c r="G8" s="30">
        <v>44.1</v>
      </c>
      <c r="H8" s="30">
        <v>3.8</v>
      </c>
      <c r="I8" s="30">
        <v>6.6</v>
      </c>
      <c r="J8" s="30">
        <v>4.9000000000000004</v>
      </c>
      <c r="K8" s="30">
        <v>1.2</v>
      </c>
      <c r="L8" s="30">
        <v>2.1</v>
      </c>
      <c r="M8" s="30">
        <v>2.2000000000000002</v>
      </c>
      <c r="N8" s="30">
        <v>7.2</v>
      </c>
    </row>
    <row r="9" spans="1:19" ht="12.75">
      <c r="A9" s="28" t="s">
        <v>22</v>
      </c>
      <c r="B9" s="29">
        <v>100</v>
      </c>
      <c r="C9" s="30">
        <v>30.7</v>
      </c>
      <c r="D9" s="30">
        <v>47</v>
      </c>
      <c r="E9" s="30">
        <v>22.3</v>
      </c>
      <c r="F9" s="30">
        <v>31</v>
      </c>
      <c r="G9" s="30">
        <v>43.6</v>
      </c>
      <c r="H9" s="30">
        <v>3.5</v>
      </c>
      <c r="I9" s="30">
        <v>4.9000000000000004</v>
      </c>
      <c r="J9" s="30">
        <v>4.7</v>
      </c>
      <c r="K9" s="30">
        <v>1.1000000000000001</v>
      </c>
      <c r="L9" s="30">
        <v>1.9</v>
      </c>
      <c r="M9" s="30">
        <v>2.1</v>
      </c>
      <c r="N9" s="30">
        <v>7.3</v>
      </c>
      <c r="Q9" s="19" t="s">
        <v>89</v>
      </c>
      <c r="R9" s="19" t="s">
        <v>90</v>
      </c>
      <c r="S9" s="19" t="s">
        <v>91</v>
      </c>
    </row>
    <row r="10" spans="1:19" ht="12.75">
      <c r="A10" s="28" t="s">
        <v>23</v>
      </c>
      <c r="B10" s="29">
        <v>100</v>
      </c>
      <c r="C10" s="30">
        <v>29.6</v>
      </c>
      <c r="D10" s="30">
        <v>48.1</v>
      </c>
      <c r="E10" s="30">
        <v>22.3</v>
      </c>
      <c r="F10" s="30">
        <v>29.9</v>
      </c>
      <c r="G10" s="30">
        <v>43.9</v>
      </c>
      <c r="H10" s="30">
        <v>4.3</v>
      </c>
      <c r="I10" s="30">
        <v>4.2</v>
      </c>
      <c r="J10" s="30">
        <v>4.7</v>
      </c>
      <c r="K10" s="30">
        <v>1</v>
      </c>
      <c r="L10" s="30">
        <v>1.9</v>
      </c>
      <c r="M10" s="30">
        <v>2.1</v>
      </c>
      <c r="N10" s="30">
        <v>8</v>
      </c>
      <c r="P10" s="19" t="s">
        <v>59</v>
      </c>
      <c r="Q10" s="19">
        <v>29.6</v>
      </c>
      <c r="R10" s="19">
        <v>48.1</v>
      </c>
      <c r="S10" s="19">
        <v>22.3</v>
      </c>
    </row>
    <row r="11" spans="1:19" ht="12.75">
      <c r="A11" s="28" t="s">
        <v>24</v>
      </c>
      <c r="B11" s="29">
        <v>100</v>
      </c>
      <c r="C11" s="30">
        <v>31.3</v>
      </c>
      <c r="D11" s="30">
        <v>46</v>
      </c>
      <c r="E11" s="30">
        <v>22.7</v>
      </c>
      <c r="F11" s="30">
        <v>31.6</v>
      </c>
      <c r="G11" s="30">
        <v>41.9</v>
      </c>
      <c r="H11" s="30">
        <v>4.2</v>
      </c>
      <c r="I11" s="30">
        <v>4.7</v>
      </c>
      <c r="J11" s="30">
        <v>4.5</v>
      </c>
      <c r="K11" s="30">
        <v>1.1000000000000001</v>
      </c>
      <c r="L11" s="30">
        <v>1.9</v>
      </c>
      <c r="M11" s="30">
        <v>2</v>
      </c>
      <c r="N11" s="30">
        <v>8.1999999999999993</v>
      </c>
      <c r="P11" s="19" t="s">
        <v>60</v>
      </c>
      <c r="Q11" s="19">
        <v>31.3</v>
      </c>
      <c r="R11" s="19">
        <v>46</v>
      </c>
      <c r="S11" s="19">
        <v>22.7</v>
      </c>
    </row>
    <row r="12" spans="1:19" ht="12.75">
      <c r="A12" s="28" t="s">
        <v>25</v>
      </c>
      <c r="B12" s="29">
        <v>100</v>
      </c>
      <c r="C12" s="30">
        <v>32.799999999999997</v>
      </c>
      <c r="D12" s="30">
        <v>44.6</v>
      </c>
      <c r="E12" s="30">
        <v>22.6</v>
      </c>
      <c r="F12" s="30">
        <v>33.1</v>
      </c>
      <c r="G12" s="30">
        <v>40.6</v>
      </c>
      <c r="H12" s="30">
        <v>4.0999999999999996</v>
      </c>
      <c r="I12" s="30">
        <v>3.2</v>
      </c>
      <c r="J12" s="30">
        <v>4.5999999999999996</v>
      </c>
      <c r="K12" s="30">
        <v>1.2</v>
      </c>
      <c r="L12" s="30">
        <v>2.4</v>
      </c>
      <c r="M12" s="30">
        <v>2.1</v>
      </c>
      <c r="N12" s="30">
        <v>8.6999999999999993</v>
      </c>
      <c r="P12" s="19" t="s">
        <v>61</v>
      </c>
      <c r="Q12" s="19">
        <v>32.799999999999997</v>
      </c>
      <c r="R12" s="19">
        <v>44.6</v>
      </c>
      <c r="S12" s="19">
        <v>22.6</v>
      </c>
    </row>
    <row r="13" spans="1:19" ht="12.75">
      <c r="A13" s="28" t="s">
        <v>26</v>
      </c>
      <c r="B13" s="29">
        <v>100</v>
      </c>
      <c r="C13" s="30">
        <v>32.6</v>
      </c>
      <c r="D13" s="30">
        <v>44.2</v>
      </c>
      <c r="E13" s="30">
        <v>23.2</v>
      </c>
      <c r="F13" s="30">
        <v>32.9</v>
      </c>
      <c r="G13" s="30">
        <v>39.799999999999997</v>
      </c>
      <c r="H13" s="30">
        <v>4.5</v>
      </c>
      <c r="I13" s="30">
        <v>3.3</v>
      </c>
      <c r="J13" s="30">
        <v>4.5999999999999996</v>
      </c>
      <c r="K13" s="30">
        <v>1.2</v>
      </c>
      <c r="L13" s="30">
        <v>2.8</v>
      </c>
      <c r="M13" s="30">
        <v>2</v>
      </c>
      <c r="N13" s="30">
        <v>8.9</v>
      </c>
      <c r="P13" s="19" t="s">
        <v>62</v>
      </c>
      <c r="Q13" s="19">
        <v>32.6</v>
      </c>
      <c r="R13" s="19">
        <v>44.2</v>
      </c>
      <c r="S13" s="19">
        <v>23.2</v>
      </c>
    </row>
    <row r="14" spans="1:19" ht="12.75">
      <c r="A14" s="28" t="s">
        <v>27</v>
      </c>
      <c r="B14" s="29">
        <v>100</v>
      </c>
      <c r="C14" s="30">
        <v>31.5</v>
      </c>
      <c r="D14" s="30">
        <v>42.9</v>
      </c>
      <c r="E14" s="30">
        <v>25.5</v>
      </c>
      <c r="F14" s="30">
        <v>31.8</v>
      </c>
      <c r="G14" s="30">
        <v>38.700000000000003</v>
      </c>
      <c r="H14" s="30">
        <v>4.4000000000000004</v>
      </c>
      <c r="I14" s="30">
        <v>5</v>
      </c>
      <c r="J14" s="30">
        <v>4.7</v>
      </c>
      <c r="K14" s="30">
        <v>1.3</v>
      </c>
      <c r="L14" s="30">
        <v>3.2</v>
      </c>
      <c r="M14" s="30">
        <v>2.2000000000000002</v>
      </c>
      <c r="N14" s="30">
        <v>8.8000000000000007</v>
      </c>
      <c r="P14" s="19" t="s">
        <v>63</v>
      </c>
      <c r="Q14" s="19">
        <v>31.5</v>
      </c>
      <c r="R14" s="19">
        <v>42.9</v>
      </c>
      <c r="S14" s="19">
        <v>25.5</v>
      </c>
    </row>
    <row r="15" spans="1:19" ht="12.75">
      <c r="A15" s="28" t="s">
        <v>28</v>
      </c>
      <c r="B15" s="29">
        <v>100</v>
      </c>
      <c r="C15" s="30">
        <v>27.9</v>
      </c>
      <c r="D15" s="30">
        <v>42.7</v>
      </c>
      <c r="E15" s="30">
        <v>29.4</v>
      </c>
      <c r="F15" s="30">
        <v>28.2</v>
      </c>
      <c r="G15" s="30">
        <v>38.200000000000003</v>
      </c>
      <c r="H15" s="30">
        <v>4.5999999999999996</v>
      </c>
      <c r="I15" s="30">
        <v>8.8000000000000007</v>
      </c>
      <c r="J15" s="30">
        <v>4.5999999999999996</v>
      </c>
      <c r="K15" s="30">
        <v>1.5</v>
      </c>
      <c r="L15" s="30">
        <v>3.2</v>
      </c>
      <c r="M15" s="30">
        <v>2.4</v>
      </c>
      <c r="N15" s="30">
        <v>8.4</v>
      </c>
      <c r="P15" s="19" t="s">
        <v>64</v>
      </c>
      <c r="Q15" s="19">
        <v>27.9</v>
      </c>
      <c r="R15" s="19">
        <v>42.7</v>
      </c>
      <c r="S15" s="19">
        <v>29.4</v>
      </c>
    </row>
    <row r="16" spans="1:19" ht="12.75">
      <c r="A16" s="28" t="s">
        <v>29</v>
      </c>
      <c r="B16" s="29">
        <v>100</v>
      </c>
      <c r="C16" s="30">
        <v>26.6</v>
      </c>
      <c r="D16" s="30">
        <v>43.5</v>
      </c>
      <c r="E16" s="30">
        <v>29.8</v>
      </c>
      <c r="F16" s="30">
        <v>26.9</v>
      </c>
      <c r="G16" s="30">
        <v>38.6</v>
      </c>
      <c r="H16" s="30">
        <v>5.0999999999999996</v>
      </c>
      <c r="I16" s="30">
        <v>8.1999999999999993</v>
      </c>
      <c r="J16" s="30">
        <v>4.8</v>
      </c>
      <c r="K16" s="30">
        <v>1.6</v>
      </c>
      <c r="L16" s="30">
        <v>3.9</v>
      </c>
      <c r="M16" s="30">
        <v>2.9</v>
      </c>
      <c r="N16" s="30">
        <v>8.1</v>
      </c>
      <c r="P16" s="19" t="s">
        <v>65</v>
      </c>
      <c r="Q16" s="19">
        <v>26.6</v>
      </c>
      <c r="R16" s="19">
        <v>43.5</v>
      </c>
      <c r="S16" s="19">
        <v>29.8</v>
      </c>
    </row>
    <row r="17" spans="1:19" ht="12.75">
      <c r="A17" s="28" t="s">
        <v>30</v>
      </c>
      <c r="B17" s="29">
        <v>100</v>
      </c>
      <c r="C17" s="30">
        <v>26.3</v>
      </c>
      <c r="D17" s="30">
        <v>43.3</v>
      </c>
      <c r="E17" s="30">
        <v>30.4</v>
      </c>
      <c r="F17" s="30">
        <v>26.6</v>
      </c>
      <c r="G17" s="30">
        <v>38</v>
      </c>
      <c r="H17" s="30">
        <v>5.5</v>
      </c>
      <c r="I17" s="30">
        <v>8.6999999999999993</v>
      </c>
      <c r="J17" s="30">
        <v>4.7</v>
      </c>
      <c r="K17" s="30">
        <v>1.5</v>
      </c>
      <c r="L17" s="30">
        <v>4.2</v>
      </c>
      <c r="M17" s="30">
        <v>3.1</v>
      </c>
      <c r="N17" s="30">
        <v>7.8</v>
      </c>
      <c r="P17" s="19" t="s">
        <v>66</v>
      </c>
      <c r="Q17" s="19">
        <v>26.3</v>
      </c>
      <c r="R17" s="19">
        <v>43.3</v>
      </c>
      <c r="S17" s="19">
        <v>30.4</v>
      </c>
    </row>
    <row r="18" spans="1:19" ht="12.75">
      <c r="A18" s="28" t="s">
        <v>31</v>
      </c>
      <c r="B18" s="29">
        <v>100</v>
      </c>
      <c r="C18" s="30">
        <v>25.2</v>
      </c>
      <c r="D18" s="30">
        <v>43.5</v>
      </c>
      <c r="E18" s="30">
        <v>31.2</v>
      </c>
      <c r="F18" s="30">
        <v>25.5</v>
      </c>
      <c r="G18" s="30">
        <v>38.299999999999997</v>
      </c>
      <c r="H18" s="30">
        <v>5.3</v>
      </c>
      <c r="I18" s="30">
        <v>9.8000000000000007</v>
      </c>
      <c r="J18" s="30">
        <v>4.5</v>
      </c>
      <c r="K18" s="30">
        <v>1.6</v>
      </c>
      <c r="L18" s="30">
        <v>4.3</v>
      </c>
      <c r="M18" s="30">
        <v>3.1</v>
      </c>
      <c r="N18" s="30">
        <v>7.5</v>
      </c>
      <c r="P18" s="19" t="s">
        <v>67</v>
      </c>
      <c r="Q18" s="19">
        <v>25.2</v>
      </c>
      <c r="R18" s="19">
        <v>43.5</v>
      </c>
      <c r="S18" s="19">
        <v>31.2</v>
      </c>
    </row>
    <row r="19" spans="1:19" ht="12.75">
      <c r="A19" s="28" t="s">
        <v>32</v>
      </c>
      <c r="B19" s="29">
        <v>100</v>
      </c>
      <c r="C19" s="30">
        <v>24.6</v>
      </c>
      <c r="D19" s="30">
        <v>42.5</v>
      </c>
      <c r="E19" s="30">
        <v>32.9</v>
      </c>
      <c r="F19" s="30">
        <v>24.8</v>
      </c>
      <c r="G19" s="30">
        <v>38</v>
      </c>
      <c r="H19" s="30">
        <v>4.5999999999999996</v>
      </c>
      <c r="I19" s="30">
        <v>8.9</v>
      </c>
      <c r="J19" s="30">
        <v>4.7</v>
      </c>
      <c r="K19" s="30">
        <v>1.6</v>
      </c>
      <c r="L19" s="30">
        <v>6.3</v>
      </c>
      <c r="M19" s="30">
        <v>3.3</v>
      </c>
      <c r="N19" s="30">
        <v>7.7</v>
      </c>
      <c r="P19" s="19" t="s">
        <v>68</v>
      </c>
      <c r="Q19" s="19">
        <v>24.6</v>
      </c>
      <c r="R19" s="19">
        <v>42.5</v>
      </c>
      <c r="S19" s="19">
        <v>32.9</v>
      </c>
    </row>
    <row r="20" spans="1:19" ht="12.75">
      <c r="A20" s="28" t="s">
        <v>33</v>
      </c>
      <c r="B20" s="29">
        <v>100</v>
      </c>
      <c r="C20" s="30">
        <v>26.6</v>
      </c>
      <c r="D20" s="30">
        <v>41</v>
      </c>
      <c r="E20" s="30">
        <v>32.4</v>
      </c>
      <c r="F20" s="30">
        <v>26.8</v>
      </c>
      <c r="G20" s="30">
        <v>36.6</v>
      </c>
      <c r="H20" s="30">
        <v>4.5999999999999996</v>
      </c>
      <c r="I20" s="30">
        <v>6.7</v>
      </c>
      <c r="J20" s="30">
        <v>6.2</v>
      </c>
      <c r="K20" s="30">
        <v>1.6</v>
      </c>
      <c r="L20" s="30">
        <v>6.1</v>
      </c>
      <c r="M20" s="30">
        <v>3.5</v>
      </c>
      <c r="N20" s="30">
        <v>8</v>
      </c>
      <c r="P20" s="19" t="s">
        <v>69</v>
      </c>
      <c r="Q20" s="19">
        <v>26.6</v>
      </c>
      <c r="R20" s="19">
        <v>41</v>
      </c>
      <c r="S20" s="19">
        <v>32.4</v>
      </c>
    </row>
    <row r="21" spans="1:19" ht="12.75">
      <c r="A21" s="28" t="s">
        <v>34</v>
      </c>
      <c r="B21" s="29">
        <v>100</v>
      </c>
      <c r="C21" s="30">
        <v>24</v>
      </c>
      <c r="D21" s="30">
        <v>41.5</v>
      </c>
      <c r="E21" s="30">
        <v>34.5</v>
      </c>
      <c r="F21" s="30">
        <v>24.3</v>
      </c>
      <c r="G21" s="30">
        <v>37</v>
      </c>
      <c r="H21" s="30">
        <v>4.5999999999999996</v>
      </c>
      <c r="I21" s="30">
        <v>8.3000000000000007</v>
      </c>
      <c r="J21" s="30">
        <v>6.5</v>
      </c>
      <c r="K21" s="30">
        <v>2</v>
      </c>
      <c r="L21" s="30">
        <v>5.4</v>
      </c>
      <c r="M21" s="30">
        <v>3.5</v>
      </c>
      <c r="N21" s="30">
        <v>8.4</v>
      </c>
      <c r="P21" s="19" t="s">
        <v>70</v>
      </c>
      <c r="Q21" s="19">
        <v>24</v>
      </c>
      <c r="R21" s="19">
        <v>41.5</v>
      </c>
      <c r="S21" s="19">
        <v>34.5</v>
      </c>
    </row>
    <row r="22" spans="1:19" ht="12.75">
      <c r="A22" s="28" t="s">
        <v>35</v>
      </c>
      <c r="B22" s="29">
        <v>100</v>
      </c>
      <c r="C22" s="30">
        <v>21.3</v>
      </c>
      <c r="D22" s="30">
        <v>43.1</v>
      </c>
      <c r="E22" s="30">
        <v>35.6</v>
      </c>
      <c r="F22" s="30">
        <v>21.6</v>
      </c>
      <c r="G22" s="30">
        <v>38</v>
      </c>
      <c r="H22" s="30">
        <v>5.2</v>
      </c>
      <c r="I22" s="30">
        <v>8.8000000000000007</v>
      </c>
      <c r="J22" s="30">
        <v>6.2</v>
      </c>
      <c r="K22" s="30">
        <v>2.1</v>
      </c>
      <c r="L22" s="30">
        <v>5.4</v>
      </c>
      <c r="M22" s="30">
        <v>4</v>
      </c>
      <c r="N22" s="30">
        <v>8.5</v>
      </c>
      <c r="P22" s="19" t="s">
        <v>71</v>
      </c>
      <c r="Q22" s="19">
        <v>21.3</v>
      </c>
      <c r="R22" s="19">
        <v>43.1</v>
      </c>
      <c r="S22" s="19">
        <v>35.6</v>
      </c>
    </row>
    <row r="23" spans="1:19" ht="12.75">
      <c r="A23" s="28" t="s">
        <v>36</v>
      </c>
      <c r="B23" s="29">
        <v>100</v>
      </c>
      <c r="C23" s="30">
        <v>19.3</v>
      </c>
      <c r="D23" s="30">
        <v>46.2</v>
      </c>
      <c r="E23" s="30">
        <v>34.5</v>
      </c>
      <c r="F23" s="30">
        <v>19.5</v>
      </c>
      <c r="G23" s="30">
        <v>39.9</v>
      </c>
      <c r="H23" s="30">
        <v>6.4</v>
      </c>
      <c r="I23" s="30">
        <v>7.9</v>
      </c>
      <c r="J23" s="30">
        <v>6.1</v>
      </c>
      <c r="K23" s="30">
        <v>2</v>
      </c>
      <c r="L23" s="30">
        <v>5.3</v>
      </c>
      <c r="M23" s="30">
        <v>3.9</v>
      </c>
      <c r="N23" s="30">
        <v>9</v>
      </c>
      <c r="P23" s="19" t="s">
        <v>72</v>
      </c>
      <c r="Q23" s="19">
        <v>19.3</v>
      </c>
      <c r="R23" s="19">
        <v>46.2</v>
      </c>
      <c r="S23" s="19">
        <v>34.5</v>
      </c>
    </row>
    <row r="24" spans="1:19" ht="12.75">
      <c r="A24" s="28" t="s">
        <v>37</v>
      </c>
      <c r="B24" s="29">
        <v>100</v>
      </c>
      <c r="C24" s="30">
        <v>19.5</v>
      </c>
      <c r="D24" s="30">
        <v>46.2</v>
      </c>
      <c r="E24" s="30">
        <v>34.4</v>
      </c>
      <c r="F24" s="30">
        <v>19.7</v>
      </c>
      <c r="G24" s="30">
        <v>40.200000000000003</v>
      </c>
      <c r="H24" s="30">
        <v>6.1</v>
      </c>
      <c r="I24" s="30">
        <v>7.8</v>
      </c>
      <c r="J24" s="30">
        <v>5.7</v>
      </c>
      <c r="K24" s="30">
        <v>2.1</v>
      </c>
      <c r="L24" s="30">
        <v>5.3</v>
      </c>
      <c r="M24" s="30">
        <v>3.9</v>
      </c>
      <c r="N24" s="30">
        <v>9.3000000000000007</v>
      </c>
      <c r="P24" s="19" t="s">
        <v>73</v>
      </c>
      <c r="Q24" s="19">
        <v>19.5</v>
      </c>
      <c r="R24" s="19">
        <v>46.2</v>
      </c>
      <c r="S24" s="19">
        <v>34.4</v>
      </c>
    </row>
    <row r="25" spans="1:19" ht="12.75">
      <c r="A25" s="28" t="s">
        <v>38</v>
      </c>
      <c r="B25" s="29">
        <v>100</v>
      </c>
      <c r="C25" s="30">
        <v>19.600000000000001</v>
      </c>
      <c r="D25" s="30">
        <v>46.8</v>
      </c>
      <c r="E25" s="30">
        <v>33.700000000000003</v>
      </c>
      <c r="F25" s="30">
        <v>19.8</v>
      </c>
      <c r="G25" s="30">
        <v>40.799999999999997</v>
      </c>
      <c r="H25" s="30">
        <v>6.1</v>
      </c>
      <c r="I25" s="30">
        <v>7.8</v>
      </c>
      <c r="J25" s="30">
        <v>5.3</v>
      </c>
      <c r="K25" s="30">
        <v>2</v>
      </c>
      <c r="L25" s="30">
        <v>5.2</v>
      </c>
      <c r="M25" s="30">
        <v>3.8</v>
      </c>
      <c r="N25" s="30">
        <v>9.1999999999999993</v>
      </c>
      <c r="P25" s="19" t="s">
        <v>74</v>
      </c>
      <c r="Q25" s="19">
        <v>19.600000000000001</v>
      </c>
      <c r="R25" s="19">
        <v>46.8</v>
      </c>
      <c r="S25" s="19">
        <v>33.700000000000003</v>
      </c>
    </row>
    <row r="26" spans="1:19" ht="12.75">
      <c r="A26" s="28" t="s">
        <v>39</v>
      </c>
      <c r="B26" s="29">
        <v>100</v>
      </c>
      <c r="C26" s="30">
        <v>19.3</v>
      </c>
      <c r="D26" s="30">
        <v>47.1</v>
      </c>
      <c r="E26" s="30">
        <v>33.6</v>
      </c>
      <c r="F26" s="30">
        <v>19.5</v>
      </c>
      <c r="G26" s="30">
        <v>41.1</v>
      </c>
      <c r="H26" s="30">
        <v>6.1</v>
      </c>
      <c r="I26" s="30">
        <v>7.8</v>
      </c>
      <c r="J26" s="30">
        <v>5.3</v>
      </c>
      <c r="K26" s="30">
        <v>1.9</v>
      </c>
      <c r="L26" s="30">
        <v>5.0999999999999996</v>
      </c>
      <c r="M26" s="30">
        <v>3.6</v>
      </c>
      <c r="N26" s="30">
        <v>9.5</v>
      </c>
      <c r="P26" s="19" t="s">
        <v>75</v>
      </c>
      <c r="Q26" s="19">
        <v>19.3</v>
      </c>
      <c r="R26" s="19">
        <v>47.1</v>
      </c>
      <c r="S26" s="19">
        <v>33.6</v>
      </c>
    </row>
    <row r="27" spans="1:19" ht="12.75">
      <c r="A27" s="28" t="s">
        <v>40</v>
      </c>
      <c r="B27" s="29">
        <v>100</v>
      </c>
      <c r="C27" s="30">
        <v>17.899999999999999</v>
      </c>
      <c r="D27" s="30">
        <v>47.1</v>
      </c>
      <c r="E27" s="30">
        <v>35</v>
      </c>
      <c r="F27" s="30">
        <v>18.100000000000001</v>
      </c>
      <c r="G27" s="30">
        <v>41.4</v>
      </c>
      <c r="H27" s="30">
        <v>5.8</v>
      </c>
      <c r="I27" s="30">
        <v>7.9</v>
      </c>
      <c r="J27" s="30">
        <v>5.2</v>
      </c>
      <c r="K27" s="30">
        <v>2</v>
      </c>
      <c r="L27" s="30">
        <v>5.2</v>
      </c>
      <c r="M27" s="30">
        <v>3.7</v>
      </c>
      <c r="N27" s="30">
        <v>10.6</v>
      </c>
      <c r="P27" s="19" t="s">
        <v>76</v>
      </c>
      <c r="Q27" s="19">
        <v>17.899999999999999</v>
      </c>
      <c r="R27" s="19">
        <v>47.1</v>
      </c>
      <c r="S27" s="19">
        <v>35</v>
      </c>
    </row>
    <row r="28" spans="1:19" ht="12.75">
      <c r="A28" s="28" t="s">
        <v>41</v>
      </c>
      <c r="B28" s="29">
        <v>100</v>
      </c>
      <c r="C28" s="30">
        <v>17.2</v>
      </c>
      <c r="D28" s="30">
        <v>45.8</v>
      </c>
      <c r="E28" s="30">
        <v>37</v>
      </c>
      <c r="F28" s="30">
        <v>17.399999999999999</v>
      </c>
      <c r="G28" s="30">
        <v>40.1</v>
      </c>
      <c r="H28" s="30">
        <v>5.9</v>
      </c>
      <c r="I28" s="30">
        <v>8.1</v>
      </c>
      <c r="J28" s="30">
        <v>5.5</v>
      </c>
      <c r="K28" s="30">
        <v>2.1</v>
      </c>
      <c r="L28" s="30">
        <v>5.0999999999999996</v>
      </c>
      <c r="M28" s="30">
        <v>4</v>
      </c>
      <c r="N28" s="30">
        <v>11.9</v>
      </c>
      <c r="P28" s="19" t="s">
        <v>77</v>
      </c>
      <c r="Q28" s="19">
        <v>17.2</v>
      </c>
      <c r="R28" s="19">
        <v>45.8</v>
      </c>
      <c r="S28" s="19">
        <v>37</v>
      </c>
    </row>
    <row r="29" spans="1:19" ht="12.75">
      <c r="A29" s="28" t="s">
        <v>42</v>
      </c>
      <c r="B29" s="29">
        <v>100</v>
      </c>
      <c r="C29" s="30">
        <v>16.100000000000001</v>
      </c>
      <c r="D29" s="30">
        <v>45.4</v>
      </c>
      <c r="E29" s="30">
        <v>38.6</v>
      </c>
      <c r="F29" s="30">
        <v>16.3</v>
      </c>
      <c r="G29" s="30">
        <v>39.799999999999997</v>
      </c>
      <c r="H29" s="30">
        <v>5.7</v>
      </c>
      <c r="I29" s="30">
        <v>8.3000000000000007</v>
      </c>
      <c r="J29" s="30">
        <v>5.7</v>
      </c>
      <c r="K29" s="30">
        <v>2.1</v>
      </c>
      <c r="L29" s="30">
        <v>5</v>
      </c>
      <c r="M29" s="30">
        <v>4.0999999999999996</v>
      </c>
      <c r="N29" s="30">
        <v>13.1</v>
      </c>
      <c r="P29" s="19" t="s">
        <v>78</v>
      </c>
      <c r="Q29" s="19">
        <v>16.100000000000001</v>
      </c>
      <c r="R29" s="19">
        <v>45.4</v>
      </c>
      <c r="S29" s="19">
        <v>38.6</v>
      </c>
    </row>
    <row r="30" spans="1:19" ht="12.75">
      <c r="A30" s="28" t="s">
        <v>43</v>
      </c>
      <c r="B30" s="29">
        <v>100</v>
      </c>
      <c r="C30" s="30">
        <v>14.7</v>
      </c>
      <c r="D30" s="30">
        <v>45.5</v>
      </c>
      <c r="E30" s="30">
        <v>39.799999999999997</v>
      </c>
      <c r="F30" s="30">
        <v>14.9</v>
      </c>
      <c r="G30" s="30">
        <v>40.1</v>
      </c>
      <c r="H30" s="30">
        <v>5.5</v>
      </c>
      <c r="I30" s="30">
        <v>8.1</v>
      </c>
      <c r="J30" s="30">
        <v>6.1</v>
      </c>
      <c r="K30" s="30">
        <v>2.1</v>
      </c>
      <c r="L30" s="30">
        <v>4.8</v>
      </c>
      <c r="M30" s="30">
        <v>4.0999999999999996</v>
      </c>
      <c r="N30" s="30">
        <v>14.1</v>
      </c>
      <c r="P30" s="19" t="s">
        <v>79</v>
      </c>
      <c r="Q30" s="19">
        <v>14.7</v>
      </c>
      <c r="R30" s="19">
        <v>45.5</v>
      </c>
      <c r="S30" s="19">
        <v>39.799999999999997</v>
      </c>
    </row>
    <row r="31" spans="1:19" ht="12.75">
      <c r="A31" s="28" t="s">
        <v>44</v>
      </c>
      <c r="B31" s="29">
        <v>100</v>
      </c>
      <c r="C31" s="30">
        <v>14</v>
      </c>
      <c r="D31" s="30">
        <v>44.8</v>
      </c>
      <c r="E31" s="30">
        <v>41.2</v>
      </c>
      <c r="F31" s="30">
        <v>14.2</v>
      </c>
      <c r="G31" s="30">
        <v>39.6</v>
      </c>
      <c r="H31" s="30">
        <v>5.4</v>
      </c>
      <c r="I31" s="30">
        <v>8.1999999999999993</v>
      </c>
      <c r="J31" s="30">
        <v>6.2</v>
      </c>
      <c r="K31" s="30">
        <v>2.2000000000000002</v>
      </c>
      <c r="L31" s="30">
        <v>4.7</v>
      </c>
      <c r="M31" s="30">
        <v>4.3</v>
      </c>
      <c r="N31" s="30">
        <v>15.3</v>
      </c>
      <c r="P31" s="19" t="s">
        <v>80</v>
      </c>
      <c r="Q31" s="19">
        <v>14</v>
      </c>
      <c r="R31" s="19">
        <v>44.8</v>
      </c>
      <c r="S31" s="19">
        <v>41.2</v>
      </c>
    </row>
    <row r="32" spans="1:19" ht="12.75">
      <c r="A32" s="28" t="s">
        <v>45</v>
      </c>
      <c r="B32" s="29">
        <v>100</v>
      </c>
      <c r="C32" s="30">
        <v>13.3</v>
      </c>
      <c r="D32" s="30">
        <v>44.5</v>
      </c>
      <c r="E32" s="30">
        <v>42.2</v>
      </c>
      <c r="F32" s="30">
        <v>13.6</v>
      </c>
      <c r="G32" s="30">
        <v>39.299999999999997</v>
      </c>
      <c r="H32" s="30">
        <v>5.3</v>
      </c>
      <c r="I32" s="30">
        <v>8.1999999999999993</v>
      </c>
      <c r="J32" s="30">
        <v>6.2</v>
      </c>
      <c r="K32" s="30">
        <v>2.2000000000000002</v>
      </c>
      <c r="L32" s="30">
        <v>4.5999999999999996</v>
      </c>
      <c r="M32" s="30">
        <v>4.4000000000000004</v>
      </c>
      <c r="N32" s="30">
        <v>16.3</v>
      </c>
      <c r="P32" s="19" t="s">
        <v>81</v>
      </c>
      <c r="Q32" s="19">
        <v>13.3</v>
      </c>
      <c r="R32" s="19">
        <v>44.5</v>
      </c>
      <c r="S32" s="19">
        <v>42.2</v>
      </c>
    </row>
    <row r="33" spans="1:19" ht="12.75">
      <c r="A33" s="28" t="s">
        <v>46</v>
      </c>
      <c r="B33" s="29">
        <v>100</v>
      </c>
      <c r="C33" s="30">
        <v>12.3</v>
      </c>
      <c r="D33" s="30">
        <v>45.6</v>
      </c>
      <c r="E33" s="30">
        <v>42</v>
      </c>
      <c r="F33" s="30">
        <v>12.6</v>
      </c>
      <c r="G33" s="30">
        <v>40.299999999999997</v>
      </c>
      <c r="H33" s="30">
        <v>5.5</v>
      </c>
      <c r="I33" s="30">
        <v>8.1</v>
      </c>
      <c r="J33" s="30">
        <v>5.8</v>
      </c>
      <c r="K33" s="30">
        <v>2.2999999999999998</v>
      </c>
      <c r="L33" s="30">
        <v>4.4000000000000004</v>
      </c>
      <c r="M33" s="30">
        <v>4.5</v>
      </c>
      <c r="N33" s="30">
        <v>16.600000000000001</v>
      </c>
      <c r="P33" s="19" t="s">
        <v>82</v>
      </c>
      <c r="Q33" s="19">
        <v>12.3</v>
      </c>
      <c r="R33" s="19">
        <v>45.6</v>
      </c>
      <c r="S33" s="19">
        <v>42</v>
      </c>
    </row>
    <row r="34" spans="1:19" ht="12.75">
      <c r="A34" s="28" t="s">
        <v>47</v>
      </c>
      <c r="B34" s="29">
        <v>100</v>
      </c>
      <c r="C34" s="30">
        <v>12.9</v>
      </c>
      <c r="D34" s="30">
        <v>45.9</v>
      </c>
      <c r="E34" s="30">
        <v>41.2</v>
      </c>
      <c r="F34" s="30">
        <v>13.2</v>
      </c>
      <c r="G34" s="30">
        <v>40.6</v>
      </c>
      <c r="H34" s="30">
        <v>5.4</v>
      </c>
      <c r="I34" s="30">
        <v>7.7</v>
      </c>
      <c r="J34" s="30">
        <v>5.8</v>
      </c>
      <c r="K34" s="30">
        <v>2.2999999999999998</v>
      </c>
      <c r="L34" s="30">
        <v>4.0999999999999996</v>
      </c>
      <c r="M34" s="30">
        <v>4.4000000000000004</v>
      </c>
      <c r="N34" s="30">
        <v>16.5</v>
      </c>
      <c r="P34" s="19" t="s">
        <v>83</v>
      </c>
      <c r="Q34" s="19">
        <v>12.9</v>
      </c>
      <c r="R34" s="19">
        <v>45.9</v>
      </c>
      <c r="S34" s="19">
        <v>41.2</v>
      </c>
    </row>
    <row r="35" spans="1:19" ht="12.75">
      <c r="A35" s="28" t="s">
        <v>48</v>
      </c>
      <c r="B35" s="29">
        <v>100</v>
      </c>
      <c r="C35" s="30">
        <v>11.6</v>
      </c>
      <c r="D35" s="30">
        <v>47</v>
      </c>
      <c r="E35" s="30">
        <v>41.3</v>
      </c>
      <c r="F35" s="30">
        <v>12</v>
      </c>
      <c r="G35" s="30">
        <v>41.6</v>
      </c>
      <c r="H35" s="30">
        <v>5.6</v>
      </c>
      <c r="I35" s="30">
        <v>7.5</v>
      </c>
      <c r="J35" s="30">
        <v>5.7</v>
      </c>
      <c r="K35" s="30">
        <v>2.2000000000000002</v>
      </c>
      <c r="L35" s="30">
        <v>4</v>
      </c>
      <c r="M35" s="30">
        <v>4.5</v>
      </c>
      <c r="N35" s="30">
        <v>16.899999999999999</v>
      </c>
      <c r="P35" s="19" t="s">
        <v>84</v>
      </c>
      <c r="Q35" s="19">
        <v>11.6</v>
      </c>
      <c r="R35" s="19">
        <v>47</v>
      </c>
      <c r="S35" s="19">
        <v>41.3</v>
      </c>
    </row>
    <row r="36" spans="1:19" ht="12.75">
      <c r="A36" s="28" t="s">
        <v>49</v>
      </c>
      <c r="B36" s="29">
        <v>100</v>
      </c>
      <c r="C36" s="30">
        <v>10.6</v>
      </c>
      <c r="D36" s="30">
        <v>47.6</v>
      </c>
      <c r="E36" s="30">
        <v>41.8</v>
      </c>
      <c r="F36" s="30">
        <v>11</v>
      </c>
      <c r="G36" s="30">
        <v>42</v>
      </c>
      <c r="H36" s="30">
        <v>5.7</v>
      </c>
      <c r="I36" s="30">
        <v>7.5</v>
      </c>
      <c r="J36" s="30">
        <v>5.6</v>
      </c>
      <c r="K36" s="30">
        <v>2.2000000000000002</v>
      </c>
      <c r="L36" s="30">
        <v>4.5</v>
      </c>
      <c r="M36" s="30">
        <v>4.7</v>
      </c>
      <c r="N36" s="30">
        <v>16.8</v>
      </c>
      <c r="P36" s="19" t="s">
        <v>85</v>
      </c>
      <c r="Q36" s="19">
        <v>10.6</v>
      </c>
      <c r="R36" s="19">
        <v>47.6</v>
      </c>
      <c r="S36" s="19">
        <v>41.8</v>
      </c>
    </row>
    <row r="37" spans="1:19" ht="12.75">
      <c r="A37" s="28" t="s">
        <v>50</v>
      </c>
      <c r="B37" s="29">
        <v>100</v>
      </c>
      <c r="C37" s="30">
        <v>10.3</v>
      </c>
      <c r="D37" s="30">
        <v>46.9</v>
      </c>
      <c r="E37" s="30">
        <v>42.9</v>
      </c>
      <c r="F37" s="30">
        <v>10.6</v>
      </c>
      <c r="G37" s="30">
        <v>41.3</v>
      </c>
      <c r="H37" s="30">
        <v>5.7</v>
      </c>
      <c r="I37" s="30">
        <v>7.7</v>
      </c>
      <c r="J37" s="30">
        <v>5.4</v>
      </c>
      <c r="K37" s="30">
        <v>2.1</v>
      </c>
      <c r="L37" s="30">
        <v>5.6</v>
      </c>
      <c r="M37" s="30">
        <v>5.0999999999999996</v>
      </c>
      <c r="N37" s="30">
        <v>16.5</v>
      </c>
      <c r="P37" s="19" t="s">
        <v>86</v>
      </c>
      <c r="Q37" s="19">
        <v>10.3</v>
      </c>
      <c r="R37" s="19">
        <v>46.9</v>
      </c>
      <c r="S37" s="19">
        <v>42.9</v>
      </c>
    </row>
    <row r="38" spans="1:19" ht="12.75">
      <c r="A38" s="28" t="s">
        <v>51</v>
      </c>
      <c r="B38" s="29">
        <v>100</v>
      </c>
      <c r="C38" s="30">
        <v>10.3</v>
      </c>
      <c r="D38" s="30">
        <v>46.9</v>
      </c>
      <c r="E38" s="30">
        <v>42.8</v>
      </c>
      <c r="F38" s="30">
        <v>10.5</v>
      </c>
      <c r="G38" s="30">
        <v>41.2</v>
      </c>
      <c r="H38" s="30">
        <v>5.9</v>
      </c>
      <c r="I38" s="30">
        <v>8.1999999999999993</v>
      </c>
      <c r="J38" s="30">
        <v>5.0999999999999996</v>
      </c>
      <c r="K38" s="30">
        <v>2.1</v>
      </c>
      <c r="L38" s="30">
        <v>5.7</v>
      </c>
      <c r="M38" s="30">
        <v>4.5999999999999996</v>
      </c>
      <c r="N38" s="30">
        <v>16.600000000000001</v>
      </c>
      <c r="P38" s="19" t="s">
        <v>87</v>
      </c>
      <c r="Q38" s="19">
        <v>10.3</v>
      </c>
      <c r="R38" s="19">
        <v>46.9</v>
      </c>
      <c r="S38" s="19">
        <v>42.8</v>
      </c>
    </row>
    <row r="39" spans="1:19" ht="12.75">
      <c r="A39" s="28" t="s">
        <v>52</v>
      </c>
      <c r="B39" s="29">
        <v>100</v>
      </c>
      <c r="C39" s="30">
        <v>9.8000000000000007</v>
      </c>
      <c r="D39" s="30">
        <v>45.9</v>
      </c>
      <c r="E39" s="30">
        <v>44.3</v>
      </c>
      <c r="F39" s="30">
        <v>10.1</v>
      </c>
      <c r="G39" s="30">
        <v>39.6</v>
      </c>
      <c r="H39" s="30">
        <v>6.5</v>
      </c>
      <c r="I39" s="30">
        <v>8.3000000000000007</v>
      </c>
      <c r="J39" s="30">
        <v>4.7</v>
      </c>
      <c r="K39" s="30">
        <v>2</v>
      </c>
      <c r="L39" s="30">
        <v>6.2</v>
      </c>
      <c r="M39" s="30">
        <v>5.4</v>
      </c>
      <c r="N39" s="30">
        <v>17.100000000000001</v>
      </c>
      <c r="P39" s="19" t="s">
        <v>52</v>
      </c>
      <c r="Q39" s="19">
        <v>9.8000000000000007</v>
      </c>
      <c r="R39" s="19">
        <v>45.9</v>
      </c>
      <c r="S39" s="19">
        <v>44.3</v>
      </c>
    </row>
    <row r="40" spans="1:19" ht="12.75">
      <c r="A40" s="28" t="s">
        <v>53</v>
      </c>
      <c r="B40" s="29">
        <v>100</v>
      </c>
      <c r="C40" s="30">
        <v>9.5</v>
      </c>
      <c r="D40" s="30">
        <v>46.4</v>
      </c>
      <c r="E40" s="30">
        <v>44.1</v>
      </c>
      <c r="F40" s="30">
        <v>9.8000000000000007</v>
      </c>
      <c r="G40" s="30">
        <v>40</v>
      </c>
      <c r="H40" s="30">
        <v>6.6</v>
      </c>
      <c r="I40" s="30">
        <v>8.6999999999999993</v>
      </c>
      <c r="J40" s="30">
        <v>4.5</v>
      </c>
      <c r="K40" s="30">
        <v>1.9</v>
      </c>
      <c r="L40" s="30">
        <v>6.2</v>
      </c>
      <c r="M40" s="30">
        <v>5.7</v>
      </c>
      <c r="N40" s="30">
        <v>16.600000000000001</v>
      </c>
      <c r="P40" s="19" t="s">
        <v>53</v>
      </c>
      <c r="Q40" s="19">
        <v>9.5</v>
      </c>
      <c r="R40" s="19">
        <v>46.4</v>
      </c>
      <c r="S40" s="19">
        <v>44.1</v>
      </c>
    </row>
    <row r="41" spans="1:19" ht="12.75">
      <c r="A41" s="28" t="s">
        <v>54</v>
      </c>
      <c r="B41" s="29">
        <v>100</v>
      </c>
      <c r="C41" s="30">
        <v>9.4</v>
      </c>
      <c r="D41" s="30">
        <v>46.4</v>
      </c>
      <c r="E41" s="30">
        <v>44.2</v>
      </c>
      <c r="F41" s="30">
        <v>9.6999999999999993</v>
      </c>
      <c r="G41" s="30">
        <v>39.9</v>
      </c>
      <c r="H41" s="30">
        <v>6.7</v>
      </c>
      <c r="I41" s="30">
        <v>8.9</v>
      </c>
      <c r="J41" s="30">
        <v>4.5</v>
      </c>
      <c r="K41" s="30">
        <v>1.8</v>
      </c>
      <c r="L41" s="30">
        <v>6.3</v>
      </c>
      <c r="M41" s="30">
        <v>5.8</v>
      </c>
      <c r="N41" s="30">
        <v>16.5</v>
      </c>
      <c r="P41" s="19" t="s">
        <v>54</v>
      </c>
      <c r="Q41" s="19">
        <v>9.4</v>
      </c>
      <c r="R41" s="19">
        <v>46.4</v>
      </c>
      <c r="S41" s="19">
        <v>44.2</v>
      </c>
    </row>
    <row r="42" spans="1:19" ht="12.75">
      <c r="A42" s="28" t="s">
        <v>55</v>
      </c>
      <c r="B42" s="29">
        <v>100</v>
      </c>
      <c r="C42" s="30">
        <v>9.4</v>
      </c>
      <c r="D42" s="30">
        <v>45.3</v>
      </c>
      <c r="E42" s="30">
        <v>45.3</v>
      </c>
      <c r="F42" s="30">
        <v>9.6999999999999993</v>
      </c>
      <c r="G42" s="30">
        <v>38.700000000000003</v>
      </c>
      <c r="H42" s="30">
        <v>6.8</v>
      </c>
      <c r="I42" s="30">
        <v>9.1999999999999993</v>
      </c>
      <c r="J42" s="30">
        <v>4.4000000000000004</v>
      </c>
      <c r="K42" s="30">
        <v>1.8</v>
      </c>
      <c r="L42" s="30">
        <v>6.5</v>
      </c>
      <c r="M42" s="30">
        <v>5.8</v>
      </c>
      <c r="N42" s="30">
        <v>17.100000000000001</v>
      </c>
      <c r="P42" s="19" t="s">
        <v>55</v>
      </c>
      <c r="Q42" s="19">
        <v>9.4</v>
      </c>
      <c r="R42" s="19">
        <v>45.3</v>
      </c>
      <c r="S42" s="19">
        <v>45.3</v>
      </c>
    </row>
    <row r="43" spans="1:19" ht="12.75">
      <c r="A43" s="28" t="s">
        <v>56</v>
      </c>
      <c r="B43" s="29">
        <v>100</v>
      </c>
      <c r="C43" s="30">
        <v>9.3000000000000007</v>
      </c>
      <c r="D43" s="30">
        <v>44</v>
      </c>
      <c r="E43" s="30">
        <v>46.7</v>
      </c>
      <c r="F43" s="30">
        <v>9.6</v>
      </c>
      <c r="G43" s="30">
        <v>37.4</v>
      </c>
      <c r="H43" s="30">
        <v>6.9</v>
      </c>
      <c r="I43" s="30">
        <v>9.5</v>
      </c>
      <c r="J43" s="30">
        <v>4.4000000000000004</v>
      </c>
      <c r="K43" s="30">
        <v>1.7</v>
      </c>
      <c r="L43" s="30">
        <v>6.9</v>
      </c>
      <c r="M43" s="30">
        <v>6</v>
      </c>
      <c r="N43" s="30">
        <v>17.7</v>
      </c>
      <c r="P43" s="19" t="s">
        <v>88</v>
      </c>
      <c r="Q43" s="19">
        <v>9.3000000000000007</v>
      </c>
      <c r="R43" s="19">
        <v>44</v>
      </c>
      <c r="S43" s="19">
        <v>46.7</v>
      </c>
    </row>
    <row r="44" spans="1:19" ht="12.75">
      <c r="A44" s="28" t="s">
        <v>57</v>
      </c>
      <c r="B44" s="29">
        <v>100</v>
      </c>
      <c r="C44" s="30">
        <v>9.1</v>
      </c>
      <c r="D44" s="30">
        <v>43.1</v>
      </c>
      <c r="E44" s="30">
        <v>47.8</v>
      </c>
      <c r="F44" s="30">
        <v>9.3000000000000007</v>
      </c>
      <c r="G44" s="30">
        <v>36.299999999999997</v>
      </c>
      <c r="H44" s="30">
        <v>7</v>
      </c>
      <c r="I44" s="30">
        <v>9.6999999999999993</v>
      </c>
      <c r="J44" s="30">
        <v>4.4000000000000004</v>
      </c>
      <c r="K44" s="30">
        <v>1.7</v>
      </c>
      <c r="L44" s="30">
        <v>7.2</v>
      </c>
      <c r="M44" s="30">
        <v>5.9</v>
      </c>
      <c r="N44" s="30">
        <v>18.399999999999999</v>
      </c>
      <c r="P44" s="19" t="s">
        <v>57</v>
      </c>
      <c r="Q44" s="19">
        <v>9.1</v>
      </c>
      <c r="R44" s="19">
        <v>43.1</v>
      </c>
      <c r="S44" s="19">
        <v>47.8</v>
      </c>
    </row>
    <row r="45" spans="1:19" ht="13.5" thickBot="1">
      <c r="A45" s="28" t="s">
        <v>58</v>
      </c>
      <c r="B45" s="29">
        <v>100</v>
      </c>
      <c r="C45" s="30">
        <v>8.9</v>
      </c>
      <c r="D45" s="30">
        <v>40.9</v>
      </c>
      <c r="E45" s="30">
        <v>50.2</v>
      </c>
      <c r="F45" s="30">
        <v>9.1999999999999993</v>
      </c>
      <c r="G45" s="30">
        <v>34.299999999999997</v>
      </c>
      <c r="H45" s="30">
        <v>6.8</v>
      </c>
      <c r="I45" s="30">
        <v>9.6999999999999993</v>
      </c>
      <c r="J45" s="30">
        <v>4.4000000000000004</v>
      </c>
      <c r="K45" s="30">
        <v>1.8</v>
      </c>
      <c r="L45" s="30">
        <v>8.4</v>
      </c>
      <c r="M45" s="30">
        <v>6</v>
      </c>
      <c r="N45" s="30">
        <v>19.399999999999999</v>
      </c>
      <c r="P45" s="19" t="s">
        <v>58</v>
      </c>
      <c r="Q45" s="19">
        <v>8.9</v>
      </c>
      <c r="R45" s="19">
        <v>40.9</v>
      </c>
      <c r="S45" s="19">
        <v>50.2</v>
      </c>
    </row>
    <row r="46" spans="1:19" ht="13.5">
      <c r="A46" s="31"/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74" spans="4:5" ht="14.25">
      <c r="D74" s="41">
        <v>1.9973929216311077</v>
      </c>
      <c r="E74" s="39">
        <v>5.7144000000000004</v>
      </c>
    </row>
    <row r="75" spans="4:5" ht="14.25">
      <c r="D75" s="41">
        <v>2.149194783675072</v>
      </c>
      <c r="E75" s="39">
        <v>5.8587999999999996</v>
      </c>
    </row>
    <row r="76" spans="4:5" ht="14.25">
      <c r="D76" s="41">
        <v>2.3168319768017276</v>
      </c>
      <c r="E76" s="39">
        <v>6.0274999999999999</v>
      </c>
    </row>
    <row r="77" spans="4:5" ht="14.25">
      <c r="D77" s="41">
        <v>2.4349904076186157</v>
      </c>
      <c r="E77" s="39">
        <v>5.9447000000000001</v>
      </c>
    </row>
    <row r="78" spans="4:5" ht="14.25">
      <c r="D78" s="41">
        <v>2.6541395443042912</v>
      </c>
      <c r="E78" s="39">
        <v>6.2066999999999997</v>
      </c>
    </row>
    <row r="79" spans="4:5" ht="14.25">
      <c r="D79" s="41">
        <v>2.9407866150891544</v>
      </c>
      <c r="E79" s="39">
        <v>6.6040000000000001</v>
      </c>
    </row>
    <row r="80" spans="4:5" ht="14.25">
      <c r="D80" s="41">
        <v>3.3877861805827059</v>
      </c>
      <c r="E80" s="39">
        <v>7.0903999999999998</v>
      </c>
    </row>
    <row r="81" spans="4:5" ht="14.25">
      <c r="D81" s="41">
        <v>3.8417495287807886</v>
      </c>
      <c r="E81" s="39">
        <v>7.6681999999999997</v>
      </c>
    </row>
    <row r="82" spans="4:5" ht="14.25">
      <c r="D82" s="41">
        <v>4.1836652368422786</v>
      </c>
      <c r="E82" s="39">
        <v>8.0850000000000009</v>
      </c>
    </row>
    <row r="83" spans="4:5" ht="14.25">
      <c r="D83" s="41">
        <v>4.6731540695528251</v>
      </c>
      <c r="E83" s="39">
        <v>8.6631999999999998</v>
      </c>
    </row>
    <row r="84" spans="4:5" ht="14.25">
      <c r="D84" s="41">
        <v>5.1965473253427419</v>
      </c>
      <c r="E84" s="39">
        <v>9.2996999999999996</v>
      </c>
    </row>
    <row r="85" spans="4:5" ht="14.25">
      <c r="D85" s="41">
        <v>5.4148023130071365</v>
      </c>
      <c r="E85" s="39">
        <v>9.6934000000000005</v>
      </c>
    </row>
    <row r="86" spans="4:5" ht="14.25">
      <c r="D86" s="41">
        <v>5.6259796032144154</v>
      </c>
      <c r="E86" s="39">
        <v>9.8703000000000003</v>
      </c>
    </row>
    <row r="87" spans="4:5" ht="14.25">
      <c r="D87" s="41">
        <v>6.149195706313356</v>
      </c>
      <c r="E87" s="39">
        <v>10.378299999999999</v>
      </c>
    </row>
    <row r="88" spans="4:5" ht="14.25">
      <c r="D88" s="41">
        <v>7.022381496609853</v>
      </c>
      <c r="E88" s="39">
        <v>10.917</v>
      </c>
    </row>
    <row r="89" spans="4:5" ht="14.25">
      <c r="D89" s="41">
        <v>7.9984925246386229</v>
      </c>
      <c r="E89" s="39">
        <v>11.599299999999999</v>
      </c>
    </row>
    <row r="90" spans="4:5" ht="14.25">
      <c r="D90" s="41">
        <v>9.0382965528416435</v>
      </c>
      <c r="E90" s="39">
        <v>12.2737</v>
      </c>
    </row>
    <row r="91" spans="4:5" ht="14.25">
      <c r="D91" s="41">
        <v>10.032509173654224</v>
      </c>
      <c r="E91" s="39">
        <v>13.117599999999999</v>
      </c>
    </row>
    <row r="92" spans="4:5" ht="14.25">
      <c r="D92" s="41">
        <v>11.025727581845993</v>
      </c>
      <c r="E92" s="39">
        <v>13.5192</v>
      </c>
    </row>
    <row r="93" spans="4:5" ht="14.25">
      <c r="D93" s="41">
        <v>12.040094519375826</v>
      </c>
      <c r="E93" s="39">
        <v>13.5909</v>
      </c>
    </row>
    <row r="94" spans="4:5" ht="14.25">
      <c r="D94" s="41">
        <v>12.979221891887139</v>
      </c>
      <c r="E94" s="39">
        <v>13.618399999999999</v>
      </c>
    </row>
    <row r="95" spans="4:5" ht="14.25">
      <c r="D95" s="41">
        <v>13.978621977562447</v>
      </c>
      <c r="E95" s="39">
        <v>14.056900000000001</v>
      </c>
    </row>
    <row r="96" spans="4:5" ht="14.25">
      <c r="D96" s="41">
        <v>15.166804845655255</v>
      </c>
      <c r="E96" s="39">
        <v>14.6569</v>
      </c>
    </row>
    <row r="97" spans="4:5" ht="14.25">
      <c r="D97" s="41">
        <v>16.42564964784464</v>
      </c>
      <c r="E97" s="39">
        <v>15.5547</v>
      </c>
    </row>
    <row r="98" spans="4:5" ht="14.25">
      <c r="D98" s="41">
        <v>17.920383765798501</v>
      </c>
      <c r="E98" s="39">
        <v>16.957699999999999</v>
      </c>
    </row>
    <row r="99" spans="4:5" ht="14.25">
      <c r="D99" s="41">
        <v>19.712422142378351</v>
      </c>
      <c r="E99" s="39">
        <v>19.708300000000001</v>
      </c>
    </row>
    <row r="100" spans="4:5" ht="14.25">
      <c r="D100" s="41">
        <v>21.703376778758564</v>
      </c>
      <c r="E100" s="39">
        <v>23.028099999999998</v>
      </c>
    </row>
    <row r="101" spans="4:5" ht="14.25">
      <c r="D101" s="41">
        <v>24.17756173153704</v>
      </c>
      <c r="E101" s="39">
        <v>26.136900000000001</v>
      </c>
    </row>
    <row r="102" spans="4:5" ht="14.25">
      <c r="D102" s="41">
        <v>27.248112071442243</v>
      </c>
      <c r="E102" s="39">
        <v>28.646699999999999</v>
      </c>
    </row>
    <row r="103" spans="4:5" ht="14.25">
      <c r="D103" s="41">
        <v>31.117343985587041</v>
      </c>
      <c r="E103" s="39">
        <v>31.144200000000001</v>
      </c>
    </row>
    <row r="104" spans="4:5" ht="14.25">
      <c r="D104" s="41">
        <v>34.135726352188989</v>
      </c>
      <c r="E104" s="39">
        <v>32.061100000000003</v>
      </c>
    </row>
    <row r="105" spans="4:5" ht="14.25">
      <c r="D105" s="41">
        <v>37.344484629294755</v>
      </c>
      <c r="E105" s="39">
        <v>33.6126</v>
      </c>
    </row>
    <row r="106" spans="4:5" ht="14.25">
      <c r="D106" s="41">
        <v>41.302999999999997</v>
      </c>
      <c r="E106" s="39">
        <v>36.064799999999998</v>
      </c>
    </row>
    <row r="107" spans="4:5" ht="14.25">
      <c r="D107" s="41">
        <v>45.226785</v>
      </c>
      <c r="E107" s="39">
        <v>38.704300000000003</v>
      </c>
    </row>
    <row r="108" spans="4:5" ht="14.25">
      <c r="D108" s="41">
        <v>48.799701015000004</v>
      </c>
      <c r="E108" s="39">
        <v>40.213799999999999</v>
      </c>
    </row>
    <row r="109" spans="4:5" ht="14.25">
      <c r="D109" s="41">
        <v>52.606077694169997</v>
      </c>
      <c r="E109" s="40">
        <v>41.691299999999998</v>
      </c>
    </row>
    <row r="110" spans="4:5" ht="14.25">
      <c r="D110" s="41">
        <v>56.446321365844405</v>
      </c>
      <c r="E110" s="40">
        <v>42.580599999999997</v>
      </c>
    </row>
    <row r="111" spans="4:5" ht="15">
      <c r="E111" s="8"/>
    </row>
  </sheetData>
  <mergeCells count="15">
    <mergeCell ref="A1:N1"/>
    <mergeCell ref="A2:N2"/>
    <mergeCell ref="J6:J7"/>
    <mergeCell ref="K6:K7"/>
    <mergeCell ref="L6:L7"/>
    <mergeCell ref="M6:M7"/>
    <mergeCell ref="N6:N7"/>
    <mergeCell ref="D6:D7"/>
    <mergeCell ref="C6:C7"/>
    <mergeCell ref="A5:A7"/>
    <mergeCell ref="I6:I7"/>
    <mergeCell ref="H6:H7"/>
    <mergeCell ref="G6:G7"/>
    <mergeCell ref="F6:F7"/>
    <mergeCell ref="E6:E7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R74"/>
  <sheetViews>
    <sheetView topLeftCell="E1" workbookViewId="0">
      <selection activeCell="N41" sqref="N41"/>
    </sheetView>
  </sheetViews>
  <sheetFormatPr defaultRowHeight="13.5"/>
  <cols>
    <col min="1" max="1" width="6.25" bestFit="1" customWidth="1"/>
    <col min="2" max="2" width="13" bestFit="1" customWidth="1"/>
    <col min="3" max="3" width="16.375" customWidth="1"/>
    <col min="15" max="15" width="11" customWidth="1"/>
    <col min="16" max="16" width="10.5" bestFit="1" customWidth="1"/>
  </cols>
  <sheetData>
    <row r="1" spans="1:18">
      <c r="A1" s="1" t="s">
        <v>129</v>
      </c>
      <c r="B1" s="1"/>
      <c r="C1" s="1"/>
      <c r="D1" s="1"/>
      <c r="E1" s="1"/>
      <c r="F1" s="15"/>
      <c r="I1" t="s">
        <v>130</v>
      </c>
      <c r="N1" s="70" t="s">
        <v>131</v>
      </c>
      <c r="O1" s="70"/>
      <c r="P1" s="70"/>
      <c r="Q1" s="70"/>
    </row>
    <row r="2" spans="1:18" ht="15">
      <c r="A2" s="2"/>
      <c r="B2" s="60" t="s">
        <v>132</v>
      </c>
      <c r="C2" t="s">
        <v>133</v>
      </c>
      <c r="D2" t="s">
        <v>134</v>
      </c>
      <c r="E2" t="s">
        <v>135</v>
      </c>
      <c r="F2" t="s">
        <v>136</v>
      </c>
      <c r="G2" s="43" t="s">
        <v>137</v>
      </c>
      <c r="H2" t="s">
        <v>138</v>
      </c>
      <c r="I2" t="s">
        <v>139</v>
      </c>
      <c r="J2" s="43" t="s">
        <v>140</v>
      </c>
      <c r="K2" s="43" t="s">
        <v>141</v>
      </c>
      <c r="L2" s="43" t="s">
        <v>142</v>
      </c>
      <c r="M2" s="43" t="s">
        <v>143</v>
      </c>
      <c r="N2" t="s">
        <v>139</v>
      </c>
      <c r="O2" s="43" t="s">
        <v>140</v>
      </c>
      <c r="P2" s="43" t="s">
        <v>141</v>
      </c>
      <c r="Q2" s="43" t="s">
        <v>142</v>
      </c>
    </row>
    <row r="3" spans="1:18" ht="15">
      <c r="A3" s="2">
        <v>1978</v>
      </c>
      <c r="B3" s="48">
        <v>2.3908000000000009</v>
      </c>
      <c r="C3" s="14">
        <v>2.860929333490136</v>
      </c>
      <c r="D3" s="14">
        <v>0.20750193972834827</v>
      </c>
      <c r="E3" s="12">
        <v>9.6258999999999997</v>
      </c>
      <c r="F3" s="12">
        <f>B3*C3*D3*E3</f>
        <v>13.661987520000006</v>
      </c>
      <c r="G3" s="12">
        <f>F3-F3</f>
        <v>0</v>
      </c>
      <c r="H3" t="e">
        <f>G3/(LN(F3)-LN(F3))</f>
        <v>#DIV/0!</v>
      </c>
      <c r="I3" s="14" t="e">
        <f>H3*LN(B3/B2)</f>
        <v>#DIV/0!</v>
      </c>
      <c r="J3" s="14" t="e">
        <f>H3*LN(C3/$C2)</f>
        <v>#DIV/0!</v>
      </c>
      <c r="K3" s="12" t="e">
        <f>H3*LN(D3/D2)</f>
        <v>#DIV/0!</v>
      </c>
      <c r="L3" s="12" t="e">
        <f>H3*LN(E3/E2)</f>
        <v>#DIV/0!</v>
      </c>
      <c r="M3" s="45" t="e">
        <f t="shared" ref="M3" si="0">SUM(I3:L3)</f>
        <v>#DIV/0!</v>
      </c>
      <c r="N3" s="61"/>
    </row>
    <row r="4" spans="1:18" ht="15">
      <c r="A4" s="2">
        <v>1980</v>
      </c>
      <c r="B4" s="48">
        <v>2.3871700000000002</v>
      </c>
      <c r="C4" s="14">
        <v>2.601612918136889</v>
      </c>
      <c r="D4" s="14">
        <v>0.23472285870034221</v>
      </c>
      <c r="E4" s="12">
        <v>9.8704999999999998</v>
      </c>
      <c r="F4" s="12">
        <f t="shared" ref="F4:F12" si="1">B4*C4*D4*E4</f>
        <v>14.388667175000002</v>
      </c>
      <c r="G4" s="62">
        <f>F4-F3</f>
        <v>0.72667965499999632</v>
      </c>
      <c r="H4" s="12">
        <f>G4/(LN(F4)-LN(F3))</f>
        <v>14.022189227879354</v>
      </c>
      <c r="I4" s="14">
        <f>H4*LN(B4/B3)</f>
        <v>-2.1306352568342561E-2</v>
      </c>
      <c r="J4" s="14">
        <f>H4*LN(C4/C3)</f>
        <v>-1.3323170196114988</v>
      </c>
      <c r="K4" s="12">
        <f>H4*LN(D4/D3)</f>
        <v>1.7284424320472775</v>
      </c>
      <c r="L4" s="12">
        <f>H4*LN(E4/E3)</f>
        <v>0.35186059513255896</v>
      </c>
      <c r="M4" s="45">
        <f>SUM(I4:L4)</f>
        <v>0.72667965499999509</v>
      </c>
      <c r="N4" s="13">
        <f>I4/$G4</f>
        <v>-2.9320144608070347E-2</v>
      </c>
      <c r="O4" s="13">
        <f t="shared" ref="O4:Q12" si="2">J4/$G4</f>
        <v>-1.8334310179793125</v>
      </c>
      <c r="P4" s="13">
        <f t="shared" si="2"/>
        <v>2.3785479889997556</v>
      </c>
      <c r="Q4" s="13">
        <f t="shared" si="2"/>
        <v>0.48420317358762544</v>
      </c>
    </row>
    <row r="5" spans="1:18" ht="15">
      <c r="A5" s="2">
        <v>1985</v>
      </c>
      <c r="B5" s="48">
        <v>2.3926599999999998</v>
      </c>
      <c r="C5" s="14">
        <v>1.9960176847951792</v>
      </c>
      <c r="D5" s="14">
        <v>0.3629393703206194</v>
      </c>
      <c r="E5" s="12">
        <v>10.585100000000001</v>
      </c>
      <c r="F5" s="12">
        <f t="shared" si="1"/>
        <v>18.347395411999997</v>
      </c>
      <c r="G5" s="62">
        <f t="shared" ref="G5:G11" si="3">F5-F4</f>
        <v>3.9587282369999954</v>
      </c>
      <c r="H5" s="12">
        <f t="shared" ref="H5:H12" si="4">G5/(LN(F5)-LN(F4))</f>
        <v>16.287930459049164</v>
      </c>
      <c r="I5" s="14">
        <f t="shared" ref="I5:I12" si="5">H5*LN(B5/B4)</f>
        <v>3.7415881963296926E-2</v>
      </c>
      <c r="J5" s="14">
        <f t="shared" ref="J5:J12" si="6">H5*LN(C5/C4)</f>
        <v>-4.3159361983439126</v>
      </c>
      <c r="K5" s="12">
        <f t="shared" ref="K5:K12" si="7">H5*LN(D5/D4)</f>
        <v>7.0987736654263403</v>
      </c>
      <c r="L5" s="12">
        <f t="shared" ref="L5:L12" si="8">H5*LN(E5/E4)</f>
        <v>1.1384748879542717</v>
      </c>
      <c r="M5" s="45">
        <f t="shared" ref="M5:M12" si="9">SUM(I5:L5)</f>
        <v>3.9587282369999963</v>
      </c>
      <c r="N5" s="13">
        <f t="shared" ref="N5:N12" si="10">I5/$G5</f>
        <v>9.4514904088620743E-3</v>
      </c>
      <c r="O5" s="13">
        <f t="shared" si="2"/>
        <v>-1.0902330091783761</v>
      </c>
      <c r="P5" s="13">
        <f t="shared" si="2"/>
        <v>1.7931955012920855</v>
      </c>
      <c r="Q5" s="13">
        <f t="shared" si="2"/>
        <v>0.28758601747742879</v>
      </c>
    </row>
    <row r="6" spans="1:18" ht="15">
      <c r="A6" s="2">
        <v>1990</v>
      </c>
      <c r="B6" s="48">
        <v>2.3911899999999999</v>
      </c>
      <c r="C6" s="14">
        <v>1.7544144657688741</v>
      </c>
      <c r="D6" s="14">
        <v>0.49206962147537586</v>
      </c>
      <c r="E6" s="12">
        <v>11.433299999999999</v>
      </c>
      <c r="F6" s="12">
        <f t="shared" si="1"/>
        <v>23.601762656999995</v>
      </c>
      <c r="G6" s="62">
        <f t="shared" si="3"/>
        <v>5.2543672449999974</v>
      </c>
      <c r="H6" s="12">
        <f t="shared" si="4"/>
        <v>20.864426486126412</v>
      </c>
      <c r="I6" s="14">
        <f t="shared" si="5"/>
        <v>-1.2822604345849373E-2</v>
      </c>
      <c r="J6" s="14">
        <f t="shared" si="6"/>
        <v>-2.6919048214517973</v>
      </c>
      <c r="K6" s="12">
        <f t="shared" si="7"/>
        <v>6.3508062949448751</v>
      </c>
      <c r="L6" s="12">
        <f t="shared" si="8"/>
        <v>1.6082883758527613</v>
      </c>
      <c r="M6" s="45">
        <f t="shared" si="9"/>
        <v>5.2543672449999903</v>
      </c>
      <c r="N6" s="13">
        <f t="shared" si="10"/>
        <v>-2.4403707902319223E-3</v>
      </c>
      <c r="O6" s="13">
        <f t="shared" si="2"/>
        <v>-0.5123176009467908</v>
      </c>
      <c r="P6" s="13">
        <f t="shared" si="2"/>
        <v>1.2086719482708861</v>
      </c>
      <c r="Q6" s="13">
        <f t="shared" si="2"/>
        <v>0.30608602346613517</v>
      </c>
    </row>
    <row r="7" spans="1:18" ht="15">
      <c r="A7" s="2">
        <v>1995</v>
      </c>
      <c r="B7" s="48">
        <v>2.3627799999999999</v>
      </c>
      <c r="C7" s="14">
        <v>1.3075093950023338</v>
      </c>
      <c r="D7" s="14">
        <v>0.82830468487332698</v>
      </c>
      <c r="E7" s="12">
        <v>12.1121</v>
      </c>
      <c r="F7" s="12">
        <f t="shared" si="1"/>
        <v>30.994002927999993</v>
      </c>
      <c r="G7" s="62">
        <f t="shared" si="3"/>
        <v>7.3922402709999986</v>
      </c>
      <c r="H7" s="12">
        <f t="shared" si="4"/>
        <v>27.130241700596841</v>
      </c>
      <c r="I7" s="14">
        <f t="shared" si="5"/>
        <v>-0.32426765103037719</v>
      </c>
      <c r="J7" s="14">
        <f t="shared" si="6"/>
        <v>-7.9765911505220455</v>
      </c>
      <c r="K7" s="12">
        <f t="shared" si="7"/>
        <v>14.128367730162918</v>
      </c>
      <c r="L7" s="12">
        <f t="shared" si="8"/>
        <v>1.5647313423895035</v>
      </c>
      <c r="M7" s="45">
        <f t="shared" si="9"/>
        <v>7.3922402709999986</v>
      </c>
      <c r="N7" s="13">
        <f t="shared" si="10"/>
        <v>-4.3865951205954413E-2</v>
      </c>
      <c r="O7" s="13">
        <f t="shared" si="2"/>
        <v>-1.079049227040749</v>
      </c>
      <c r="P7" s="13">
        <f t="shared" si="2"/>
        <v>1.9112430348874032</v>
      </c>
      <c r="Q7" s="13">
        <f t="shared" si="2"/>
        <v>0.21167214335930015</v>
      </c>
    </row>
    <row r="8" spans="1:18" ht="15">
      <c r="A8" s="2">
        <v>2000</v>
      </c>
      <c r="B8" s="48">
        <v>2.30186</v>
      </c>
      <c r="C8" s="14">
        <v>0.96638020658640411</v>
      </c>
      <c r="D8" s="14">
        <v>1.1966581859081176</v>
      </c>
      <c r="E8" s="12">
        <v>12.674300000000001</v>
      </c>
      <c r="F8" s="12">
        <f t="shared" si="1"/>
        <v>33.738131834000001</v>
      </c>
      <c r="G8" s="62">
        <f t="shared" si="3"/>
        <v>2.7441289060000074</v>
      </c>
      <c r="H8" s="12">
        <f t="shared" si="4"/>
        <v>32.346669865507344</v>
      </c>
      <c r="I8" s="14">
        <f t="shared" si="5"/>
        <v>-0.84494030585997359</v>
      </c>
      <c r="J8" s="14">
        <f t="shared" si="6"/>
        <v>-9.7791110918153503</v>
      </c>
      <c r="K8" s="12">
        <f t="shared" si="7"/>
        <v>11.90056763542384</v>
      </c>
      <c r="L8" s="12">
        <f t="shared" si="8"/>
        <v>1.4676126682514878</v>
      </c>
      <c r="M8" s="45">
        <f t="shared" si="9"/>
        <v>2.7441289060000047</v>
      </c>
      <c r="N8" s="13">
        <f t="shared" si="10"/>
        <v>-0.30790838725269831</v>
      </c>
      <c r="O8" s="13">
        <f t="shared" si="2"/>
        <v>-3.5636485845958012</v>
      </c>
      <c r="P8" s="13">
        <f t="shared" si="2"/>
        <v>4.3367378294085901</v>
      </c>
      <c r="Q8" s="13">
        <f t="shared" si="2"/>
        <v>0.53481914243990836</v>
      </c>
    </row>
    <row r="9" spans="1:18" ht="15">
      <c r="A9" s="2">
        <v>2005</v>
      </c>
      <c r="B9" s="48">
        <v>2.3207200000000001</v>
      </c>
      <c r="C9" s="14">
        <v>1.0810395312074508</v>
      </c>
      <c r="D9" s="14">
        <v>1.8490594490147327</v>
      </c>
      <c r="E9" s="12">
        <v>13.0756</v>
      </c>
      <c r="F9" s="12">
        <f t="shared" si="1"/>
        <v>60.656426568000008</v>
      </c>
      <c r="G9" s="62">
        <f t="shared" si="3"/>
        <v>26.918294734000007</v>
      </c>
      <c r="H9" s="12">
        <f t="shared" si="4"/>
        <v>45.888915220170809</v>
      </c>
      <c r="I9" s="14">
        <f t="shared" si="5"/>
        <v>0.37445311636699863</v>
      </c>
      <c r="J9" s="14">
        <f t="shared" si="6"/>
        <v>5.1451129312881605</v>
      </c>
      <c r="K9" s="12">
        <f t="shared" si="7"/>
        <v>19.968298837999424</v>
      </c>
      <c r="L9" s="12">
        <f t="shared" si="8"/>
        <v>1.4304298483454065</v>
      </c>
      <c r="M9" s="45">
        <f t="shared" si="9"/>
        <v>26.918294733999986</v>
      </c>
      <c r="N9" s="13">
        <f t="shared" si="10"/>
        <v>1.3910729489637163E-2</v>
      </c>
      <c r="O9" s="13">
        <f t="shared" si="2"/>
        <v>0.19113814534430601</v>
      </c>
      <c r="P9" s="13">
        <f t="shared" si="2"/>
        <v>0.74181143476290978</v>
      </c>
      <c r="Q9" s="13">
        <f t="shared" si="2"/>
        <v>5.3139690403146402E-2</v>
      </c>
    </row>
    <row r="10" spans="1:18" ht="15">
      <c r="A10" s="2">
        <v>2010</v>
      </c>
      <c r="B10" s="48">
        <v>2.254</v>
      </c>
      <c r="C10" s="14">
        <v>0.87317628259448465</v>
      </c>
      <c r="D10" s="14">
        <v>3.080221640527701</v>
      </c>
      <c r="E10" s="12">
        <v>13.4091</v>
      </c>
      <c r="F10" s="12">
        <f t="shared" si="1"/>
        <v>81.290059199999988</v>
      </c>
      <c r="G10" s="62">
        <f t="shared" si="3"/>
        <v>20.63363263199998</v>
      </c>
      <c r="H10" s="12">
        <f t="shared" si="4"/>
        <v>70.470503335804239</v>
      </c>
      <c r="I10" s="14">
        <f t="shared" si="5"/>
        <v>-2.0556997560964989</v>
      </c>
      <c r="J10" s="14">
        <f t="shared" si="6"/>
        <v>-15.048336344543403</v>
      </c>
      <c r="K10" s="12">
        <f t="shared" si="7"/>
        <v>35.962820978443723</v>
      </c>
      <c r="L10" s="12">
        <f t="shared" si="8"/>
        <v>1.7748477541961487</v>
      </c>
      <c r="M10" s="45">
        <f t="shared" si="9"/>
        <v>20.633632631999969</v>
      </c>
      <c r="N10" s="13">
        <f t="shared" si="10"/>
        <v>-9.9628591472952083E-2</v>
      </c>
      <c r="O10" s="13">
        <f t="shared" si="2"/>
        <v>-0.72931105312040223</v>
      </c>
      <c r="P10" s="13">
        <f t="shared" si="2"/>
        <v>1.7429224228151781</v>
      </c>
      <c r="Q10" s="13">
        <f t="shared" si="2"/>
        <v>8.6017221778175862E-2</v>
      </c>
    </row>
    <row r="11" spans="1:18" ht="15">
      <c r="A11" s="2">
        <v>2015</v>
      </c>
      <c r="B11" s="48">
        <v>2.15849</v>
      </c>
      <c r="C11" s="14">
        <v>0.71245780245019863</v>
      </c>
      <c r="D11" s="14">
        <v>4.3896580538685361</v>
      </c>
      <c r="E11" s="12">
        <v>13.7462</v>
      </c>
      <c r="F11" s="12">
        <f t="shared" si="1"/>
        <v>92.794564345000012</v>
      </c>
      <c r="G11" s="62">
        <f t="shared" si="3"/>
        <v>11.504505145000024</v>
      </c>
      <c r="H11" s="12">
        <f t="shared" si="4"/>
        <v>86.915449970951812</v>
      </c>
      <c r="I11" s="14">
        <f t="shared" si="5"/>
        <v>-3.7632227782407197</v>
      </c>
      <c r="J11" s="14">
        <f t="shared" si="6"/>
        <v>-17.680060710497393</v>
      </c>
      <c r="K11" s="12">
        <f t="shared" si="7"/>
        <v>30.789778716990565</v>
      </c>
      <c r="L11" s="12">
        <f t="shared" si="8"/>
        <v>2.1580099167475315</v>
      </c>
      <c r="M11" s="45">
        <f t="shared" si="9"/>
        <v>11.504505144999982</v>
      </c>
      <c r="N11" s="13">
        <f t="shared" si="10"/>
        <v>-0.32710861795531071</v>
      </c>
      <c r="O11" s="13">
        <f t="shared" si="2"/>
        <v>-1.5367945415871562</v>
      </c>
      <c r="P11" s="13">
        <f t="shared" si="2"/>
        <v>2.6763236079191217</v>
      </c>
      <c r="Q11" s="13">
        <f t="shared" si="2"/>
        <v>0.18757955162334164</v>
      </c>
    </row>
    <row r="12" spans="1:18" ht="15">
      <c r="A12" s="7">
        <v>2017</v>
      </c>
      <c r="B12" s="48">
        <v>2.0961600000000002</v>
      </c>
      <c r="C12" s="14">
        <v>0.65091239272375379</v>
      </c>
      <c r="D12" s="14">
        <v>4.9512593888069345</v>
      </c>
      <c r="E12" s="12">
        <v>13.9008</v>
      </c>
      <c r="F12" s="12">
        <f t="shared" si="1"/>
        <v>93.907968000000025</v>
      </c>
      <c r="G12" s="62">
        <f>F12-F11</f>
        <v>1.1134036550000133</v>
      </c>
      <c r="H12" s="12">
        <f t="shared" si="4"/>
        <v>93.350159528472432</v>
      </c>
      <c r="I12" s="14">
        <f t="shared" si="5"/>
        <v>-2.7353280529060462</v>
      </c>
      <c r="J12" s="14">
        <f t="shared" si="6"/>
        <v>-8.4337785992312551</v>
      </c>
      <c r="K12" s="12">
        <f t="shared" si="7"/>
        <v>11.23848490886024</v>
      </c>
      <c r="L12" s="12">
        <f t="shared" si="8"/>
        <v>1.0440253982770737</v>
      </c>
      <c r="M12" s="45">
        <f t="shared" si="9"/>
        <v>1.1134036550000121</v>
      </c>
      <c r="N12" s="13">
        <f t="shared" si="10"/>
        <v>-2.4567263100155832</v>
      </c>
      <c r="O12" s="13">
        <f t="shared" si="2"/>
        <v>-7.5747717922042881</v>
      </c>
      <c r="P12" s="13">
        <f t="shared" si="2"/>
        <v>10.093809965856549</v>
      </c>
      <c r="Q12" s="13">
        <f t="shared" si="2"/>
        <v>0.93768813636332216</v>
      </c>
    </row>
    <row r="14" spans="1:18">
      <c r="F14" s="12">
        <f>F12/F3-1</f>
        <v>5.8736681147253735</v>
      </c>
    </row>
    <row r="15" spans="1:18" ht="15">
      <c r="J15" s="2">
        <v>1980</v>
      </c>
      <c r="K15" s="2" t="s">
        <v>144</v>
      </c>
      <c r="L15" s="2" t="s">
        <v>145</v>
      </c>
      <c r="M15" s="2" t="s">
        <v>146</v>
      </c>
      <c r="N15" s="2" t="s">
        <v>147</v>
      </c>
      <c r="O15" s="63" t="s">
        <v>148</v>
      </c>
      <c r="P15" s="2" t="s">
        <v>149</v>
      </c>
      <c r="Q15" s="2" t="s">
        <v>150</v>
      </c>
      <c r="R15" s="7">
        <v>2017</v>
      </c>
    </row>
    <row r="16" spans="1:18">
      <c r="I16" t="s">
        <v>151</v>
      </c>
      <c r="J16" s="59">
        <v>-2.9320144608070347E-2</v>
      </c>
      <c r="K16" s="59">
        <v>9.4514904088620743E-3</v>
      </c>
      <c r="L16" s="59">
        <v>-2.4403707902319223E-3</v>
      </c>
      <c r="M16" s="59">
        <v>-4.3865951205954413E-2</v>
      </c>
      <c r="N16" s="59">
        <v>-0.30790838725269831</v>
      </c>
      <c r="O16" s="59">
        <v>1.3910729489637163E-2</v>
      </c>
      <c r="P16" s="59">
        <v>-9.9628591472952083E-2</v>
      </c>
      <c r="Q16" s="59">
        <v>-0.32710861795531071</v>
      </c>
      <c r="R16" s="59">
        <v>-2.4567263100155832</v>
      </c>
    </row>
    <row r="17" spans="9:18">
      <c r="I17" t="s">
        <v>152</v>
      </c>
      <c r="J17" s="59">
        <v>-1.8334310179793125</v>
      </c>
      <c r="K17" s="59">
        <v>-1.0902330091783761</v>
      </c>
      <c r="L17" s="59">
        <v>-0.5123176009467908</v>
      </c>
      <c r="M17" s="59">
        <v>-1.079049227040749</v>
      </c>
      <c r="N17" s="59">
        <v>-3.5636485845958012</v>
      </c>
      <c r="O17" s="59">
        <v>0.19113814534430601</v>
      </c>
      <c r="P17" s="59">
        <v>-0.72931105312040223</v>
      </c>
      <c r="Q17" s="59">
        <v>-1.5367945415871562</v>
      </c>
      <c r="R17" s="59">
        <v>-7.5747717922042881</v>
      </c>
    </row>
    <row r="18" spans="9:18">
      <c r="I18" t="s">
        <v>153</v>
      </c>
      <c r="J18" s="59">
        <v>2.3785479889997556</v>
      </c>
      <c r="K18" s="59">
        <v>1.7931955012920855</v>
      </c>
      <c r="L18" s="59">
        <v>1.2086719482708861</v>
      </c>
      <c r="M18" s="59">
        <v>1.9112430348874032</v>
      </c>
      <c r="N18" s="59">
        <v>4.3367378294085901</v>
      </c>
      <c r="O18" s="59">
        <v>0.74181143476290978</v>
      </c>
      <c r="P18" s="59">
        <v>1.7429224228151781</v>
      </c>
      <c r="Q18" s="59">
        <v>2.6763236079191217</v>
      </c>
      <c r="R18" s="59">
        <v>10.093809965856549</v>
      </c>
    </row>
    <row r="19" spans="9:18">
      <c r="I19" t="s">
        <v>154</v>
      </c>
      <c r="J19" s="59">
        <v>0.48420317358762544</v>
      </c>
      <c r="K19" s="59">
        <v>0.28758601747742879</v>
      </c>
      <c r="L19" s="59">
        <v>0.30608602346613517</v>
      </c>
      <c r="M19" s="59">
        <v>0.21167214335930015</v>
      </c>
      <c r="N19" s="59">
        <v>0.53481914243990836</v>
      </c>
      <c r="O19" s="59">
        <v>5.3139690403146402E-2</v>
      </c>
      <c r="P19" s="59">
        <v>8.6017221778175862E-2</v>
      </c>
      <c r="Q19" s="59">
        <v>0.18757955162334164</v>
      </c>
      <c r="R19" s="59">
        <v>0.93768813636332216</v>
      </c>
    </row>
    <row r="45" spans="13:13">
      <c r="M45">
        <v>8025</v>
      </c>
    </row>
    <row r="53" spans="14:18" ht="15">
      <c r="N53" s="54"/>
      <c r="O53" s="67" t="s">
        <v>155</v>
      </c>
      <c r="P53" s="68">
        <f>F14</f>
        <v>5.8736681147253735</v>
      </c>
    </row>
    <row r="54" spans="14:18">
      <c r="N54" s="54" t="s">
        <v>151</v>
      </c>
      <c r="O54" s="69">
        <v>-0.12</v>
      </c>
      <c r="P54" s="68">
        <f>$P$53*O54</f>
        <v>-0.70484017376704478</v>
      </c>
    </row>
    <row r="55" spans="14:18">
      <c r="N55" s="54" t="s">
        <v>152</v>
      </c>
      <c r="O55" s="69">
        <v>-0.77800000000000002</v>
      </c>
      <c r="P55" s="68">
        <f t="shared" ref="P55:P57" si="11">$P$53*O55</f>
        <v>-4.5697137932563408</v>
      </c>
    </row>
    <row r="56" spans="14:18">
      <c r="N56" s="54" t="s">
        <v>153</v>
      </c>
      <c r="O56" s="69">
        <v>1.7430000000000001</v>
      </c>
      <c r="P56" s="68">
        <f t="shared" si="11"/>
        <v>10.237803523966326</v>
      </c>
    </row>
    <row r="57" spans="14:18">
      <c r="N57" s="54" t="s">
        <v>154</v>
      </c>
      <c r="O57" s="69">
        <v>0.156</v>
      </c>
      <c r="P57" s="68">
        <f t="shared" si="11"/>
        <v>0.91629222589715831</v>
      </c>
    </row>
    <row r="60" spans="14:18" ht="14.25" thickBot="1"/>
    <row r="61" spans="14:18" ht="15" thickBot="1">
      <c r="N61" s="64">
        <v>8025</v>
      </c>
      <c r="O61" s="65">
        <v>-966</v>
      </c>
      <c r="P61" s="65">
        <v>-6247</v>
      </c>
      <c r="Q61" s="65">
        <v>1398</v>
      </c>
      <c r="R61" s="65">
        <v>1253</v>
      </c>
    </row>
    <row r="62" spans="14:18">
      <c r="O62" s="49">
        <f>O61/$N$61</f>
        <v>-0.12037383177570093</v>
      </c>
      <c r="P62" s="49">
        <f t="shared" ref="P62:R62" si="12">P61/$N$61</f>
        <v>-0.77844236760124608</v>
      </c>
      <c r="Q62" s="49">
        <f t="shared" si="12"/>
        <v>0.17420560747663552</v>
      </c>
      <c r="R62" s="49">
        <f t="shared" si="12"/>
        <v>0.15613707165109034</v>
      </c>
    </row>
    <row r="74" spans="13:18">
      <c r="M74">
        <v>1978</v>
      </c>
      <c r="R74">
        <v>2017</v>
      </c>
    </row>
  </sheetData>
  <mergeCells count="1">
    <mergeCell ref="N1:Q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相对年份</vt:lpstr>
      <vt:lpstr>GDP指数</vt:lpstr>
      <vt:lpstr>改革开放40年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ChenYi</dc:creator>
  <cp:lastModifiedBy>ruc</cp:lastModifiedBy>
  <dcterms:created xsi:type="dcterms:W3CDTF">2015-06-24T07:03:11Z</dcterms:created>
  <dcterms:modified xsi:type="dcterms:W3CDTF">2022-05-20T13:34:23Z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veCode">
    <vt:r8>902534127235412</vt:r8>
  </property>
</Properties>
</file>